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24da4178aa68e7c/바탕 화면/"/>
    </mc:Choice>
  </mc:AlternateContent>
  <xr:revisionPtr revIDLastSave="97" documentId="13_ncr:1_{4F16756A-6D71-4424-B847-27CA5759BFE3}" xr6:coauthVersionLast="47" xr6:coauthVersionMax="47" xr10:uidLastSave="{372A6B5A-C9C4-49DA-8CD3-EC988B5668D5}"/>
  <bookViews>
    <workbookView xWindow="-110" yWindow="-110" windowWidth="25820" windowHeight="15500" activeTab="3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상반기수강현황_1c2901f8-aa92-480c-bfe4-552b38bb0ce7" name="상반기수강현황" connection="문화센터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2" l="1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  <c r="I32" i="2"/>
  <c r="I33" i="2"/>
  <c r="I34" i="2"/>
  <c r="I35" i="2"/>
  <c r="I36" i="2"/>
  <c r="I37" i="2"/>
  <c r="I31" i="2"/>
  <c r="H32" i="2" a="1"/>
  <c r="H32" i="2" s="1"/>
  <c r="H33" i="2" a="1"/>
  <c r="H33" i="2" s="1"/>
  <c r="H34" i="2" a="1"/>
  <c r="H34" i="2" s="1"/>
  <c r="H35" i="2" a="1"/>
  <c r="H35" i="2" s="1"/>
  <c r="H36" i="2" a="1"/>
  <c r="H36" i="2"/>
  <c r="H37" i="2" a="1"/>
  <c r="H37" i="2" s="1"/>
  <c r="H31" i="2" a="1"/>
  <c r="H31" i="2" s="1"/>
  <c r="J5" i="2" a="1"/>
  <c r="J9" i="2" a="1"/>
  <c r="J13" i="2" a="1"/>
  <c r="J17" i="2" a="1"/>
  <c r="J21" i="2" a="1"/>
  <c r="J25" i="2" a="1"/>
  <c r="J10" i="2" a="1"/>
  <c r="J14" i="2" a="1"/>
  <c r="J22" i="2" a="1"/>
  <c r="J6" i="2" a="1"/>
  <c r="J18" i="2" a="1"/>
  <c r="J26" i="2" a="1"/>
  <c r="J11" i="2" a="1"/>
  <c r="J15" i="2" a="1"/>
  <c r="J19" i="2" a="1"/>
  <c r="J23" i="2" a="1"/>
  <c r="J7" i="2" a="1"/>
  <c r="J27" i="2" a="1"/>
  <c r="J8" i="2" a="1"/>
  <c r="J12" i="2" a="1"/>
  <c r="J16" i="2" a="1"/>
  <c r="J20" i="2" a="1"/>
  <c r="J24" i="2" a="1"/>
  <c r="J4" i="2" a="1"/>
  <c r="J24" i="2" l="1"/>
  <c r="J20" i="2"/>
  <c r="J16" i="2"/>
  <c r="J12" i="2"/>
  <c r="J8" i="2"/>
  <c r="J27" i="2"/>
  <c r="J7" i="2"/>
  <c r="J23" i="2"/>
  <c r="J19" i="2"/>
  <c r="J15" i="2"/>
  <c r="J11" i="2"/>
  <c r="J26" i="2"/>
  <c r="J18" i="2"/>
  <c r="J6" i="2"/>
  <c r="J22" i="2"/>
  <c r="J14" i="2"/>
  <c r="J10" i="2"/>
  <c r="J25" i="2"/>
  <c r="J21" i="2"/>
  <c r="J17" i="2"/>
  <c r="J13" i="2"/>
  <c r="J9" i="2"/>
  <c r="J5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E97007E-924F-4598-BB0A-7702B9457036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BE08F0BF-BE44-44BA-962E-B2D098C9E283}" sourceFile="C:\02 최신기출유형\07회\문화센터.xlsx" name="문화센터" type="100" refreshedVersion="8" minRefreshableVersion="5">
    <extLst>
      <ext xmlns:x15="http://schemas.microsoft.com/office/spreadsheetml/2010/11/main" uri="{DE250136-89BD-433C-8126-D09CA5730AF9}">
        <x15:connection id="991e5b23-e699-424f-9267-7dab2b60ffc1" autoDelete="1"/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<sst xmlns="http://schemas.openxmlformats.org/spreadsheetml/2006/main" count="476" uniqueCount="82">
  <si>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</si>
  <si>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</si>
  <si>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</si>
  <si>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</si>
  <si>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</si>
  <si>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</si>
  <si>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</si>
  <si>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</si>
  <si>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</si>
  <si>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</si>
  <si>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</si>
  <si>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</si>
  <si>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</si>
  <si>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</si>
  <si>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</si>
  <si>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</si>
  <si>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</si>
  <si>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</si>
  <si>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</si>
  <si>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</si>
  <si>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</si>
  <si>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</si>
  <si>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</si>
  <si>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</si>
  <si>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</si>
  <si>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</si>
  <si>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</si>
  <si>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</si>
  <si>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</si>
  <si>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</si>
  <si>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</si>
  <si>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</si>
  <si>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</si>
  <si>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</si>
  <si>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</si>
  <si>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</si>
  <si>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</si>
  <si>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</si>
  <si>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</si>
  <si>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</si>
  <si>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</si>
  <si>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</si>
  <si>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</si>
  <si>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</si>
  <si>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</si>
  <si>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</si>
  <si>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</si>
  <si>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</si>
  <si>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</si>
  <si>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</si>
  <si>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</si>
  <si>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</si>
  <si>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</si>
  <si>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</si>
  <si>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</si>
  <si>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</si>
  <si>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</si>
  <si>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</si>
  <si>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</si>
  <si>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</si>
  <si>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</si>
  <si>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</si>
  <si>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</si>
  <si>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</si>
  <si>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</si>
  <si>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</si>
  <si>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</si>
  <si>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</si>
  <si>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</si>
  <si>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</si>
  <si>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</si>
  <si>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</si>
  <si>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</si>
  <si>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</si>
  <si>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</si>
  <si>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</si>
  <si>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</si>
  <si>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총합계</t>
  </si>
  <si>
    <t>합계: 월급여액</t>
  </si>
  <si>
    <t>인원수</t>
  </si>
  <si>
    <t>남 요약</t>
  </si>
  <si>
    <t>여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</si>
</sst>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4649935"/>
        <c:axId val="934640815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934640815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4649935"/>
        <c:crosses val="max"/>
        <c:crossBetween val="between"/>
      </c:valAx>
      <c:catAx>
        <c:axId val="9346499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3464081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654050</xdr:colOff>
      <xdr:row>11</xdr:row>
      <xdr:rowOff>171450</xdr:rowOff>
    </xdr:from>
    <xdr:to>
      <xdr:col>9</xdr:col>
      <xdr:colOff>184150</xdr:colOff>
      <xdr:row>31</xdr:row>
      <xdr:rowOff>171450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0</xdr:row>
          <xdr:rowOff>196850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120650</xdr:colOff>
          <xdr:row>3</xdr:row>
          <xdr:rowOff>196850</xdr:rowOff>
        </xdr:from>
        <xdr:to>
          <xdr:col>8</xdr:col>
          <xdr:colOff>806450</xdr:colOff>
          <xdr:row>5</xdr:row>
          <xdr:rowOff>196850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50800</xdr:colOff>
          <xdr:row>2</xdr:row>
          <xdr:rowOff>203200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이서린" refreshedDate="45594.712395717594" backgroundQuery="1" createdVersion="8" refreshedVersion="8" minRefreshableVersion="3" recordCount="0" supportSubquery="1" supportAdvancedDrill="1" xr:uid="{85A85148-9137-47BE-9B6C-45BB7A57082F}">
  <cacheSource type="external" connectionId="1"/>
  <cacheFields count="4">
    <cacheField name="[상반기수강현황].[성별].[성별]" caption="성별" numFmtId="0" hierarchy="3" level="1">
      <sharedItems count="2">
        <s v="남"/>
        <s v="여"/>
      </sharedItems>
    </cacheField>
    <cacheField name="[상반기수강현황].[수업과목].[수업과목]" caption="수업과목" numFmtId="0" hierarchy="2" level="1">
      <sharedItems count="7">
        <s v="네일아트"/>
        <s v="바이올린"/>
        <s v="스포츠댄스"/>
        <s v="음악줄넘기"/>
        <s v="하모니카"/>
        <s v="발레"/>
        <s v="요가"/>
      </sharedItems>
    </cacheField>
    <cacheField name="[Measures].[개수: 강사명]" caption="개수: 강사명" numFmtId="0" hierarchy="14" level="32767"/>
    <cacheField name="[Measures].[합계: 월급여액]" caption="합계: 월급여액" numFmtId="0" hierarchy="13" level="32767"/>
  </cacheFields>
  <cacheHierarchies count="15">
    <cacheHierarchy uniqueName="[상반기수강현황].[강사명]" caption="강사명" attribute="1" defaultMemberUniqueName="[상반기수강현황].[강사명].[All]" allUniqueName="[상반기수강현황].[강사명].[All]" dimensionUniqueName="[상반기수강현황]" displayFolder="" count="2" memberValueDatatype="130" unbalanced="0"/>
    <cacheHierarchy uniqueName="[상반기수강현황].[강사코드]" caption="강사코드" attribute="1" defaultMemberUniqueName="[상반기수강현황].[강사코드].[All]" allUniqueName="[상반기수강현황].[강사코드].[All]" dimensionUniqueName="[상반기수강현황]" displayFolder="" count="0" memberValueDatatype="130" unbalanced="0"/>
    <cacheHierarchy uniqueName="[상반기수강현황].[수업과목]" caption="수업과목" attribute="1" defaultMemberUniqueName="[상반기수강현황].[수업과목].[All]" allUniqueName="[상반기수강현황].[수업과목].[All]" dimensionUniqueName="[상반기수강현황]" displayFolder="" count="2" memberValueDatatype="130" unbalanced="0">
      <fieldsUsage count="2">
        <fieldUsage x="-1"/>
        <fieldUsage x="1"/>
      </fieldsUsage>
    </cacheHierarchy>
    <cacheHierarchy uniqueName="[상반기수강현황].[성별]" caption="성별" attribute="1" defaultMemberUniqueName="[상반기수강현황].[성별].[All]" allUniqueName="[상반기수강현황].[성별].[All]" dimensionUniqueName="[상반기수강현황]" displayFolder="" count="2" memberValueDatatype="130" unbalanced="0">
      <fieldsUsage count="2">
        <fieldUsage x="-1"/>
        <fieldUsage x="0"/>
      </fieldsUsage>
    </cacheHierarchy>
    <cacheHierarchy uniqueName="[상반기수강현황].[수강인원]" caption="수강인원" attribute="1" defaultMemberUniqueName="[상반기수강현황].[수강인원].[All]" allUniqueName="[상반기수강현황].[수강인원].[All]" dimensionUniqueName="[상반기수강현황]" displayFolder="" count="0" memberValueDatatype="5" unbalanced="0"/>
    <cacheHierarchy uniqueName="[상반기수강현황].[근무시간]" caption="근무시간" attribute="1" defaultMemberUniqueName="[상반기수강현황].[근무시간].[All]" allUniqueName="[상반기수강현황].[근무시간].[All]" dimensionUniqueName="[상반기수강현황]" displayFolder="" count="0" memberValueDatatype="5" unbalanced="0"/>
    <cacheHierarchy uniqueName="[상반기수강현황].[근무일수]" caption="근무일수" attribute="1" defaultMemberUniqueName="[상반기수강현황].[근무일수].[All]" allUniqueName="[상반기수강현황].[근무일수].[All]" dimensionUniqueName="[상반기수강현황]" displayFolder="" count="0" memberValueDatatype="5" unbalanced="0"/>
    <cacheHierarchy uniqueName="[상반기수강현황].[월급여액]" caption="월급여액" attribute="1" defaultMemberUniqueName="[상반기수강현황].[월급여액].[All]" allUniqueName="[상반기수강현황].[월급여액].[All]" dimensionUniqueName="[상반기수강현황]" displayFolder="" count="2" memberValueDatatype="5" unbalanced="0"/>
    <cacheHierarchy uniqueName="[상반기수강현황].[수당]" caption="수당" attribute="1" defaultMemberUniqueName="[상반기수강현황].[수당].[All]" allUniqueName="[상반기수강현황].[수당].[All]" dimensionUniqueName="[상반기수강현황]" displayFolder="" count="0" memberValueDatatype="5" unbalanced="0"/>
    <cacheHierarchy uniqueName="[상반기수강현황].[세금]" caption="세금" attribute="1" defaultMemberUniqueName="[상반기수강현황].[세금].[All]" allUniqueName="[상반기수강현황].[세금].[All]" dimensionUniqueName="[상반기수강현황]" displayFolder="" count="0" memberValueDatatype="5" unbalanced="0"/>
    <cacheHierarchy uniqueName="[상반기수강현황].[실지급액]" caption="실지급액" attribute="1" defaultMemberUniqueName="[상반기수강현황].[실지급액].[All]" allUniqueName="[상반기수강현황].[실지급액].[All]" dimensionUniqueName="[상반기수강현황]" displayFolder="" count="0" memberValueDatatype="5" unbalanced="0"/>
    <cacheHierarchy uniqueName="[Measures].[__XL_Count 상반기수강현황]" caption="__XL_Count 상반기수강현황" measure="1" displayFolder="" measureGroup="상반기수강현황" count="0" hidden="1"/>
    <cacheHierarchy uniqueName="[Measures].[__No measures defined]" caption="__No measures defined" measure="1" displayFolder="" count="0" hidden="1"/>
    <cacheHierarchy uniqueName="[Measures].[합계: 월급여액]" caption="합계: 월급여액" measure="1" displayFolder="" measureGroup="상반기수강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개수: 강사명]" caption="개수: 강사명" measure="1" displayFolder="" measureGroup="상반기수강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상반기수강현황" uniqueName="[상반기수강현황]" caption="상반기수강현황"/>
  </dimensions>
  <measureGroups count="1">
    <measureGroup name="상반기수강현황" caption="상반기수강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B42DC25-5094-4A35-AEEC-7B3307B04A00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>
  <location ref="A2:D14" firstHeaderRow="0" firstDataRow="1" firstDataCol="2"/>
  <pivotFields count="4">
    <pivotField axis="axisRow" compact="0" allDrilled="1" outline="0" subtotalTop="0" showAll="0" dataSourceSort="1" defaultAttributeDrillState="1">
      <items count="3">
        <item x="0"/>
        <item x="1"/>
        <item t="default"/>
      </items>
    </pivotField>
    <pivotField axis="axisRow" compact="0" allDrilled="1" outline="0" subtotalTop="0" showAll="0" sortType="descending" defaultSubtotal="0" defaultAttributeDrillState="1">
      <items count="7">
        <item x="0"/>
        <item x="1"/>
        <item x="2"/>
        <item x="3"/>
        <item x="4"/>
        <item x="5"/>
        <item x="6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1"/>
  </rowFields>
  <rowItems count="12">
    <i>
      <x/>
      <x v="2"/>
    </i>
    <i r="1">
      <x v="3"/>
    </i>
    <i r="1">
      <x v="1"/>
    </i>
    <i r="1">
      <x v="4"/>
    </i>
    <i r="1">
      <x/>
    </i>
    <i t="default">
      <x/>
    </i>
    <i>
      <x v="1"/>
      <x v="5"/>
    </i>
    <i r="1">
      <x v="6"/>
    </i>
    <i r="1">
      <x/>
    </i>
    <i r="1">
      <x v="1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2" subtotal="count" baseField="1" baseItem="0"/>
    <dataField name="합계: 월급여액" fld="3" showDataAs="percentOfTotal" baseField="1" baseItem="0" numFmtId="10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인원수"/>
  </pivotHierarchies>
  <pivotTableStyleInfo name="PivotStyleMedium9" showRowHeaders="1" showColHeaders="1" showRowStripes="0" showColStripes="0" showLastColumn="1"/>
  <rowHierarchiesUsage count="2">
    <rowHierarchyUsage hierarchyUsage="3"/>
    <rowHierarchyUsage hierarchyUsage="2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문화센터">
        <x15:activeTabTopLevelEntity name="[상반기수강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53"/>
  <sheetViews>
    <sheetView topLeftCell="A29" workbookViewId="0">
      <selection activeCell="G45" sqref="G45"/>
    </sheetView>
  </sheetViews>
  <sheetFormatPr defaultRowHeight="17" x14ac:dyDescent="0.45"/>
  <cols>
    <col min="1" max="1" width="7.83203125" bestFit="1" customWidth="1"/>
    <col min="2" max="2" width="11" bestFit="1" customWidth="1"/>
    <col min="3" max="3" width="11.75" bestFit="1" customWidth="1"/>
    <col min="4" max="4" width="9.33203125" bestFit="1" customWidth="1"/>
    <col min="5" max="5" width="10.83203125" bestFit="1" customWidth="1"/>
    <col min="8" max="8" width="11.58203125" bestFit="1" customWidth="1"/>
    <col min="9" max="10" width="10.08203125" bestFit="1" customWidth="1"/>
    <col min="11" max="11" width="11.58203125" bestFit="1" customWidth="1"/>
  </cols>
  <sheetData>
    <row r="2" spans="1:11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5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5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5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5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5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5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5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5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5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5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5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5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5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5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5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5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5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5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5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5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5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5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5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5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5">
      <c r="A28" t="s">
        <v>76</v>
      </c>
    </row>
    <row r="29" spans="1:11" x14ac:dyDescent="0.45">
      <c r="A29" t="b">
        <f>OR(K3&gt;=LARGE($K$3:$K$26,3),K3&lt;=SMALL($K$3:$K$26,3))</f>
        <v>0</v>
      </c>
    </row>
    <row r="31" spans="1:11" x14ac:dyDescent="0.45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45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5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5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5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5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5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5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  <row r="39" spans="1:5" x14ac:dyDescent="0.45">
      <c r="A39" s="2"/>
      <c r="B39" s="2"/>
      <c r="C39" s="2"/>
      <c r="D39" s="3"/>
      <c r="E39" s="3"/>
    </row>
    <row r="40" spans="1:5" x14ac:dyDescent="0.45">
      <c r="A40" s="2"/>
      <c r="B40" s="2"/>
      <c r="C40" s="2"/>
      <c r="D40" s="3"/>
      <c r="E40" s="3"/>
    </row>
    <row r="41" spans="1:5" x14ac:dyDescent="0.45">
      <c r="A41" s="2"/>
      <c r="B41" s="2"/>
      <c r="C41" s="2"/>
      <c r="D41" s="3"/>
      <c r="E41" s="3"/>
    </row>
    <row r="42" spans="1:5" x14ac:dyDescent="0.45">
      <c r="A42" s="2"/>
      <c r="B42" s="2"/>
      <c r="C42" s="2"/>
      <c r="D42" s="3"/>
      <c r="E42" s="3"/>
    </row>
    <row r="43" spans="1:5" x14ac:dyDescent="0.45">
      <c r="A43" s="2"/>
      <c r="B43" s="2"/>
      <c r="C43" s="2"/>
      <c r="D43" s="3"/>
      <c r="E43" s="3"/>
    </row>
    <row r="44" spans="1:5" x14ac:dyDescent="0.45">
      <c r="A44" s="2"/>
      <c r="B44" s="2"/>
      <c r="C44" s="2"/>
      <c r="D44" s="3"/>
      <c r="E44" s="3"/>
    </row>
    <row r="45" spans="1:5" x14ac:dyDescent="0.45">
      <c r="A45" s="2"/>
      <c r="B45" s="2"/>
      <c r="C45" s="2"/>
      <c r="D45" s="3"/>
      <c r="E45" s="3"/>
    </row>
    <row r="46" spans="1:5" x14ac:dyDescent="0.45">
      <c r="A46" s="2"/>
      <c r="B46" s="2"/>
      <c r="C46" s="2"/>
      <c r="D46" s="3"/>
      <c r="E46" s="3"/>
    </row>
    <row r="47" spans="1:5" x14ac:dyDescent="0.45">
      <c r="A47" s="2"/>
      <c r="B47" s="2"/>
      <c r="C47" s="2"/>
      <c r="D47" s="3"/>
      <c r="E47" s="3"/>
    </row>
    <row r="48" spans="1:5" x14ac:dyDescent="0.45">
      <c r="A48" s="2"/>
      <c r="B48" s="2"/>
      <c r="C48" s="2"/>
      <c r="D48" s="3"/>
      <c r="E48" s="3"/>
    </row>
    <row r="49" spans="1:5" x14ac:dyDescent="0.45">
      <c r="A49" s="2"/>
      <c r="B49" s="2"/>
      <c r="C49" s="2"/>
      <c r="D49" s="3"/>
      <c r="E49" s="3"/>
    </row>
    <row r="50" spans="1:5" x14ac:dyDescent="0.45">
      <c r="A50" s="2"/>
      <c r="B50" s="2"/>
      <c r="C50" s="2"/>
      <c r="D50" s="3"/>
      <c r="E50" s="3"/>
    </row>
    <row r="51" spans="1:5" x14ac:dyDescent="0.45">
      <c r="A51" s="2"/>
      <c r="B51" s="2"/>
      <c r="C51" s="2"/>
      <c r="D51" s="3"/>
      <c r="E51" s="3"/>
    </row>
    <row r="52" spans="1:5" x14ac:dyDescent="0.45">
      <c r="A52" s="2"/>
      <c r="B52" s="2"/>
      <c r="C52" s="2"/>
      <c r="D52" s="3"/>
      <c r="E52" s="3"/>
    </row>
    <row r="53" spans="1:5" x14ac:dyDescent="0.45">
      <c r="A53" s="2"/>
      <c r="B53" s="2"/>
      <c r="C53" s="2"/>
      <c r="D53" s="3"/>
      <c r="E53" s="3"/>
    </row>
  </sheetData>
  <phoneticPr fontId="1" type="noConversion"/>
  <conditionalFormatting sqref="A3:K26">
    <cfRule type="expression" dxfId="0" priority="1">
      <formula>AND($D3="여",OR($C3="발레",$C3&lt;&gt;"네일아트"))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workbookViewId="0">
      <selection activeCell="I4" sqref="I4"/>
    </sheetView>
  </sheetViews>
  <sheetFormatPr defaultRowHeight="17" x14ac:dyDescent="0.45"/>
  <cols>
    <col min="3" max="3" width="11" bestFit="1" customWidth="1"/>
    <col min="7" max="7" width="11" bestFit="1" customWidth="1"/>
    <col min="8" max="9" width="13.75" bestFit="1" customWidth="1"/>
    <col min="10" max="10" width="10.83203125" bestFit="1" customWidth="1"/>
  </cols>
  <sheetData>
    <row r="2" spans="1:10" x14ac:dyDescent="0.45">
      <c r="A2" t="s">
        <v>66</v>
      </c>
    </row>
    <row r="3" spans="1:10" x14ac:dyDescent="0.45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5">
      <c r="A4" s="1" t="s">
        <v>42</v>
      </c>
      <c r="B4" s="1" t="s">
        <v>43</v>
      </c>
      <c r="C4" s="1" t="s">
        <v>26</v>
      </c>
      <c r="D4" s="5" t="str">
        <f>IF(MID(B4,3,1)="1","남","여")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/>
      <c r="J4" s="6" t="str" cm="1">
        <f t="array" ref="J4">fn보너스(E4,F4,G4)</f>
        <v/>
      </c>
    </row>
    <row r="5" spans="1:10" x14ac:dyDescent="0.45">
      <c r="A5" s="1" t="s">
        <v>44</v>
      </c>
      <c r="B5" s="1" t="s">
        <v>45</v>
      </c>
      <c r="C5" s="1" t="s">
        <v>13</v>
      </c>
      <c r="D5" s="5" t="str">
        <f t="shared" ref="D5:D27" si="0">IF(MID(B5,3,1)="1","남","여")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/>
      <c r="J5" s="6" t="str" cm="1">
        <f t="array" ref="J5">fn보너스(E5,F5,G5)</f>
        <v/>
      </c>
    </row>
    <row r="6" spans="1:10" x14ac:dyDescent="0.45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/>
      <c r="J6" s="6" t="str" cm="1">
        <f t="array" ref="J6">fn보너스(E6,F6,G6)</f>
        <v/>
      </c>
    </row>
    <row r="7" spans="1:10" x14ac:dyDescent="0.45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/>
      <c r="J7" s="6" cm="1">
        <f t="array" ref="J7">fn보너스(E7,F7,G7)</f>
        <v>200000</v>
      </c>
    </row>
    <row r="8" spans="1:10" x14ac:dyDescent="0.45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/>
      <c r="J8" s="6" cm="1">
        <f t="array" ref="J8">fn보너스(E8,F8,G8)</f>
        <v>200000</v>
      </c>
    </row>
    <row r="9" spans="1:10" x14ac:dyDescent="0.45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/>
      <c r="J9" s="6" t="str" cm="1">
        <f t="array" ref="J9">fn보너스(E9,F9,G9)</f>
        <v/>
      </c>
    </row>
    <row r="10" spans="1:10" x14ac:dyDescent="0.45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/>
      <c r="J10" s="6" t="str" cm="1">
        <f t="array" ref="J10">fn보너스(E10,F10,G10)</f>
        <v/>
      </c>
    </row>
    <row r="11" spans="1:10" x14ac:dyDescent="0.45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/>
      <c r="J11" s="6" cm="1">
        <f t="array" ref="J11">fn보너스(E11,F11,G11)</f>
        <v>200000</v>
      </c>
    </row>
    <row r="12" spans="1:10" x14ac:dyDescent="0.45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/>
      <c r="J12" s="6" t="str" cm="1">
        <f t="array" ref="J12">fn보너스(E12,F12,G12)</f>
        <v/>
      </c>
    </row>
    <row r="13" spans="1:10" x14ac:dyDescent="0.45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/>
      <c r="J13" s="6" t="str" cm="1">
        <f t="array" ref="J13">fn보너스(E13,F13,G13)</f>
        <v/>
      </c>
    </row>
    <row r="14" spans="1:10" x14ac:dyDescent="0.45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/>
      <c r="J14" s="6" t="str" cm="1">
        <f t="array" ref="J14">fn보너스(E14,F14,G14)</f>
        <v/>
      </c>
    </row>
    <row r="15" spans="1:10" x14ac:dyDescent="0.45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/>
      <c r="J15" s="6" t="str" cm="1">
        <f t="array" ref="J15">fn보너스(E15,F15,G15)</f>
        <v/>
      </c>
    </row>
    <row r="16" spans="1:10" x14ac:dyDescent="0.45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/>
      <c r="J16" s="6" t="str" cm="1">
        <f t="array" ref="J16">fn보너스(E16,F16,G16)</f>
        <v/>
      </c>
    </row>
    <row r="17" spans="1:10" x14ac:dyDescent="0.45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/>
      <c r="J17" s="6" t="str" cm="1">
        <f t="array" ref="J17">fn보너스(E17,F17,G17)</f>
        <v/>
      </c>
    </row>
    <row r="18" spans="1:10" x14ac:dyDescent="0.45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/>
      <c r="J18" s="6" t="str" cm="1">
        <f t="array" ref="J18">fn보너스(E18,F18,G18)</f>
        <v/>
      </c>
    </row>
    <row r="19" spans="1:10" x14ac:dyDescent="0.45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/>
      <c r="J19" s="6" t="str" cm="1">
        <f t="array" ref="J19">fn보너스(E19,F19,G19)</f>
        <v/>
      </c>
    </row>
    <row r="20" spans="1:10" x14ac:dyDescent="0.45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/>
      <c r="J20" s="6" t="str" cm="1">
        <f t="array" ref="J20">fn보너스(E20,F20,G20)</f>
        <v/>
      </c>
    </row>
    <row r="21" spans="1:10" x14ac:dyDescent="0.45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/>
      <c r="J21" s="6" t="str" cm="1">
        <f t="array" ref="J21">fn보너스(E21,F21,G21)</f>
        <v/>
      </c>
    </row>
    <row r="22" spans="1:10" x14ac:dyDescent="0.45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/>
      <c r="J22" s="6" t="str" cm="1">
        <f t="array" ref="J22">fn보너스(E22,F22,G22)</f>
        <v/>
      </c>
    </row>
    <row r="23" spans="1:10" x14ac:dyDescent="0.45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/>
      <c r="J23" s="6" cm="1">
        <f t="array" ref="J23">fn보너스(E23,F23,G23)</f>
        <v>200000</v>
      </c>
    </row>
    <row r="24" spans="1:10" x14ac:dyDescent="0.45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/>
      <c r="J24" s="6" t="str" cm="1">
        <f t="array" ref="J24">fn보너스(E24,F24,G24)</f>
        <v/>
      </c>
    </row>
    <row r="25" spans="1:10" x14ac:dyDescent="0.45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/>
      <c r="J25" s="6" t="str" cm="1">
        <f t="array" ref="J25">fn보너스(E25,F25,G25)</f>
        <v/>
      </c>
    </row>
    <row r="26" spans="1:10" x14ac:dyDescent="0.45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/>
      <c r="J26" s="6" t="str" cm="1">
        <f t="array" ref="J26">fn보너스(E26,F26,G26)</f>
        <v/>
      </c>
    </row>
    <row r="27" spans="1:10" x14ac:dyDescent="0.45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/>
      <c r="J27" s="6" cm="1">
        <f t="array" ref="J27">fn보너스(E27,F27,G27)</f>
        <v>200000</v>
      </c>
    </row>
    <row r="29" spans="1:10" x14ac:dyDescent="0.45">
      <c r="A29" t="s">
        <v>68</v>
      </c>
      <c r="G29" t="s">
        <v>69</v>
      </c>
    </row>
    <row r="30" spans="1:10" x14ac:dyDescent="0.45">
      <c r="B30" s="15" t="s">
        <v>70</v>
      </c>
      <c r="C30" s="16"/>
      <c r="D30" s="16"/>
      <c r="E30" s="17"/>
      <c r="G30" s="1" t="s">
        <v>2</v>
      </c>
      <c r="H30" s="4" t="s">
        <v>71</v>
      </c>
      <c r="I30" s="4" t="s">
        <v>72</v>
      </c>
    </row>
    <row r="31" spans="1:10" x14ac:dyDescent="0.45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TEXT(SUM(($C$4:$C$27=$G31)*$E$4:$E$27),"0명")</f>
        <v>120명</v>
      </c>
      <c r="I31" s="6">
        <f>IFERROR(AVERAGEIFS($H$4:$H$27,$C$4:$C$27,G31,$E$4:$E$27,"&gt;=50"),"")</f>
        <v>4800000</v>
      </c>
    </row>
    <row r="32" spans="1:10" x14ac:dyDescent="0.45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TEXT(SUM(($C$4:$C$27=$G32)*$E$4:$E$27),"0명")</f>
        <v>117명</v>
      </c>
      <c r="I32" s="6">
        <f t="shared" ref="I32:I37" si="1">IFERROR(AVERAGEIFS($H$4:$H$27,$C$4:$C$27,G32,$E$4:$E$27,"&gt;=50"),"")</f>
        <v>4000000</v>
      </c>
    </row>
    <row r="33" spans="1:9" x14ac:dyDescent="0.45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TEXT(SUM(($C$4:$C$27=$G33)*$E$4:$E$27),"0명")</f>
        <v>126명</v>
      </c>
      <c r="I33" s="6" t="str">
        <f t="shared" si="1"/>
        <v/>
      </c>
    </row>
    <row r="34" spans="1:9" x14ac:dyDescent="0.45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TEXT(SUM(($C$4:$C$27=$G34)*$E$4:$E$27),"0명")</f>
        <v>259명</v>
      </c>
      <c r="I34" s="6">
        <f t="shared" si="1"/>
        <v>2633333.3333333335</v>
      </c>
    </row>
    <row r="35" spans="1:9" x14ac:dyDescent="0.45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TEXT(SUM(($C$4:$C$27=$G35)*$E$4:$E$27),"0명")</f>
        <v>218명</v>
      </c>
      <c r="I35" s="6">
        <f t="shared" si="1"/>
        <v>3800000</v>
      </c>
    </row>
    <row r="36" spans="1:9" x14ac:dyDescent="0.45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TEXT(SUM(($C$4:$C$27=$G36)*$E$4:$E$27),"0명")</f>
        <v>314명</v>
      </c>
      <c r="I36" s="6">
        <f t="shared" si="1"/>
        <v>2846666.6666666665</v>
      </c>
    </row>
    <row r="37" spans="1:9" x14ac:dyDescent="0.45">
      <c r="G37" s="1" t="s">
        <v>63</v>
      </c>
      <c r="H37" s="1" t="str">
        <f t="array" ref="H37">TEXT(SUM(($C$4:$C$27=$G37)*$E$4:$E$27),"0명")</f>
        <v>42명</v>
      </c>
      <c r="I37" s="6" t="str">
        <f t="shared" si="1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D4" sqref="D4"/>
    </sheetView>
  </sheetViews>
  <sheetFormatPr defaultRowHeight="17" x14ac:dyDescent="0.45"/>
  <cols>
    <col min="1" max="1" width="7.08203125" bestFit="1" customWidth="1"/>
    <col min="2" max="2" width="10.75" bestFit="1" customWidth="1"/>
    <col min="3" max="3" width="6.83203125" bestFit="1" customWidth="1"/>
    <col min="4" max="4" width="13.75" bestFit="1" customWidth="1"/>
    <col min="5" max="15" width="10.75" bestFit="1" customWidth="1"/>
    <col min="16" max="16" width="6.83203125" bestFit="1" customWidth="1"/>
    <col min="17" max="26" width="10.75" bestFit="1" customWidth="1"/>
    <col min="27" max="27" width="6.83203125" bestFit="1" customWidth="1"/>
  </cols>
  <sheetData>
    <row r="2" spans="1:4" x14ac:dyDescent="0.45">
      <c r="A2" s="13" t="s">
        <v>3</v>
      </c>
      <c r="B2" s="13" t="s">
        <v>2</v>
      </c>
      <c r="C2" t="s">
        <v>79</v>
      </c>
      <c r="D2" t="s">
        <v>78</v>
      </c>
    </row>
    <row r="3" spans="1:4" x14ac:dyDescent="0.45">
      <c r="A3" t="s">
        <v>18</v>
      </c>
      <c r="B3" t="s">
        <v>13</v>
      </c>
      <c r="C3">
        <v>4</v>
      </c>
      <c r="D3" s="14">
        <v>0.15552523874488403</v>
      </c>
    </row>
    <row r="4" spans="1:4" x14ac:dyDescent="0.45">
      <c r="B4" t="s">
        <v>17</v>
      </c>
      <c r="C4">
        <v>4</v>
      </c>
      <c r="D4" s="14">
        <v>0.1432469304229195</v>
      </c>
    </row>
    <row r="5" spans="1:4" x14ac:dyDescent="0.45">
      <c r="B5" t="s">
        <v>21</v>
      </c>
      <c r="C5">
        <v>1</v>
      </c>
      <c r="D5" s="14">
        <v>4.0927694406548434E-2</v>
      </c>
    </row>
    <row r="6" spans="1:4" x14ac:dyDescent="0.45">
      <c r="B6" t="s">
        <v>63</v>
      </c>
      <c r="C6">
        <v>1</v>
      </c>
      <c r="D6" s="14">
        <v>3.2742155525238743E-2</v>
      </c>
    </row>
    <row r="7" spans="1:4" x14ac:dyDescent="0.45">
      <c r="B7" t="s">
        <v>26</v>
      </c>
      <c r="C7">
        <v>1</v>
      </c>
      <c r="D7" s="14">
        <v>2.4556616643929059E-2</v>
      </c>
    </row>
    <row r="8" spans="1:4" x14ac:dyDescent="0.45">
      <c r="A8" t="s">
        <v>80</v>
      </c>
      <c r="C8">
        <v>11</v>
      </c>
      <c r="D8" s="14">
        <v>0.39699863574351979</v>
      </c>
    </row>
    <row r="9" spans="1:4" x14ac:dyDescent="0.45">
      <c r="A9" t="s">
        <v>14</v>
      </c>
      <c r="B9" t="s">
        <v>53</v>
      </c>
      <c r="C9">
        <v>4</v>
      </c>
      <c r="D9" s="14">
        <v>0.208731241473397</v>
      </c>
    </row>
    <row r="10" spans="1:4" x14ac:dyDescent="0.45">
      <c r="B10" t="s">
        <v>35</v>
      </c>
      <c r="C10">
        <v>4</v>
      </c>
      <c r="D10" s="14">
        <v>0.165075034106412</v>
      </c>
    </row>
    <row r="11" spans="1:4" x14ac:dyDescent="0.45">
      <c r="B11" t="s">
        <v>26</v>
      </c>
      <c r="C11">
        <v>3</v>
      </c>
      <c r="D11" s="14">
        <v>0.13642564802182811</v>
      </c>
    </row>
    <row r="12" spans="1:4" x14ac:dyDescent="0.45">
      <c r="B12" t="s">
        <v>21</v>
      </c>
      <c r="C12">
        <v>2</v>
      </c>
      <c r="D12" s="14">
        <v>9.2769440654843105E-2</v>
      </c>
    </row>
    <row r="13" spans="1:4" x14ac:dyDescent="0.45">
      <c r="A13" t="s">
        <v>81</v>
      </c>
      <c r="C13">
        <v>13</v>
      </c>
      <c r="D13" s="14">
        <v>0.60300136425648021</v>
      </c>
    </row>
    <row r="14" spans="1:4" x14ac:dyDescent="0.45">
      <c r="A14" t="s">
        <v>77</v>
      </c>
      <c r="C14">
        <v>24</v>
      </c>
      <c r="D14" s="14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tabSelected="1" workbookViewId="0">
      <selection activeCell="C3" sqref="C3:C26"/>
    </sheetView>
  </sheetViews>
  <sheetFormatPr defaultRowHeight="17" x14ac:dyDescent="0.45"/>
  <cols>
    <col min="2" max="2" width="11" bestFit="1" customWidth="1"/>
    <col min="5" max="5" width="10.83203125" bestFit="1" customWidth="1"/>
    <col min="7" max="7" width="11" customWidth="1"/>
  </cols>
  <sheetData>
    <row r="2" spans="1:7" x14ac:dyDescent="0.4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5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5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5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5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5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5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5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5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5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5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5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5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5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5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5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5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5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5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5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5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5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5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5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5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xWindow="330" yWindow="488" count="1">
    <dataValidation type="list" errorStyle="information" allowBlank="1" showInputMessage="1" showErrorMessage="1" errorTitle="입력오류" error="1과 2 중에서 선택해야 합니다." promptTitle="입력" prompt="1은 남자 2는 여자" sqref="C3:C26" xr:uid="{A2722B98-26D6-4572-A977-9CC32630B6D6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opLeftCell="A3" zoomScaleNormal="100" workbookViewId="0">
      <selection activeCell="J14" sqref="J14"/>
    </sheetView>
  </sheetViews>
  <sheetFormatPr defaultRowHeight="17" x14ac:dyDescent="0.45"/>
  <cols>
    <col min="2" max="2" width="21.08203125" bestFit="1" customWidth="1"/>
    <col min="4" max="4" width="12.33203125" bestFit="1" customWidth="1"/>
  </cols>
  <sheetData>
    <row r="2" spans="2:4" x14ac:dyDescent="0.45">
      <c r="B2" t="s">
        <v>73</v>
      </c>
    </row>
    <row r="3" spans="2:4" x14ac:dyDescent="0.45">
      <c r="B3" s="1" t="s">
        <v>2</v>
      </c>
      <c r="C3" s="1" t="s">
        <v>4</v>
      </c>
      <c r="D3" s="1" t="s">
        <v>7</v>
      </c>
    </row>
    <row r="4" spans="2:4" x14ac:dyDescent="0.45">
      <c r="B4" s="1" t="s">
        <v>26</v>
      </c>
      <c r="C4" s="2">
        <v>18</v>
      </c>
      <c r="D4" s="9">
        <v>1600000</v>
      </c>
    </row>
    <row r="5" spans="2:4" x14ac:dyDescent="0.45">
      <c r="B5" s="1" t="s">
        <v>21</v>
      </c>
      <c r="C5" s="2">
        <v>42</v>
      </c>
      <c r="D5" s="9">
        <v>2400000</v>
      </c>
    </row>
    <row r="6" spans="2:4" x14ac:dyDescent="0.45">
      <c r="B6" s="1" t="s">
        <v>53</v>
      </c>
      <c r="C6" s="2">
        <v>21</v>
      </c>
      <c r="D6" s="9">
        <v>2400000</v>
      </c>
    </row>
    <row r="7" spans="2:4" x14ac:dyDescent="0.45">
      <c r="B7" s="1" t="s">
        <v>13</v>
      </c>
      <c r="C7" s="2">
        <v>63</v>
      </c>
      <c r="D7" s="9">
        <v>2860000</v>
      </c>
    </row>
    <row r="8" spans="2:4" x14ac:dyDescent="0.45">
      <c r="B8" s="1" t="s">
        <v>35</v>
      </c>
      <c r="C8" s="2">
        <v>26</v>
      </c>
      <c r="D8" s="9">
        <v>1280000</v>
      </c>
    </row>
    <row r="9" spans="2:4" x14ac:dyDescent="0.45">
      <c r="B9" s="1" t="s">
        <v>17</v>
      </c>
      <c r="C9" s="2">
        <v>69</v>
      </c>
      <c r="D9" s="9">
        <v>3000000</v>
      </c>
    </row>
    <row r="10" spans="2:4" x14ac:dyDescent="0.45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J11" sqref="J11"/>
    </sheetView>
  </sheetViews>
  <sheetFormatPr defaultRowHeight="17" x14ac:dyDescent="0.45"/>
  <cols>
    <col min="1" max="1" width="7.08203125" bestFit="1" customWidth="1"/>
    <col min="2" max="2" width="11" bestFit="1" customWidth="1"/>
    <col min="3" max="3" width="5.25" bestFit="1" customWidth="1"/>
    <col min="7" max="7" width="10.83203125" bestFit="1" customWidth="1"/>
    <col min="8" max="8" width="1.75" customWidth="1"/>
    <col min="9" max="9" width="10.75" customWidth="1"/>
  </cols>
  <sheetData>
    <row r="1" spans="1:7" x14ac:dyDescent="0.45">
      <c r="A1" t="s">
        <v>66</v>
      </c>
    </row>
    <row r="2" spans="1:7" x14ac:dyDescent="0.4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5">
      <c r="A3" s="1" t="s">
        <v>51</v>
      </c>
      <c r="B3" s="2" t="s">
        <v>53</v>
      </c>
      <c r="C3" s="12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5">
      <c r="A4" s="1" t="s">
        <v>54</v>
      </c>
      <c r="B4" s="2" t="s">
        <v>53</v>
      </c>
      <c r="C4" s="12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5">
      <c r="A5" s="1" t="s">
        <v>56</v>
      </c>
      <c r="B5" s="2" t="s">
        <v>53</v>
      </c>
      <c r="C5" s="12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5">
      <c r="A6" s="1" t="s">
        <v>58</v>
      </c>
      <c r="B6" s="2" t="s">
        <v>13</v>
      </c>
      <c r="C6" s="12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5">
      <c r="A7" s="1" t="s">
        <v>11</v>
      </c>
      <c r="B7" s="2" t="s">
        <v>13</v>
      </c>
      <c r="C7" s="12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5">
      <c r="A8" s="1" t="s">
        <v>15</v>
      </c>
      <c r="B8" s="2" t="s">
        <v>17</v>
      </c>
      <c r="C8" s="12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5">
      <c r="A9" s="1" t="s">
        <v>19</v>
      </c>
      <c r="B9" s="2" t="s">
        <v>21</v>
      </c>
      <c r="C9" s="12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5">
      <c r="A10" s="1" t="s">
        <v>22</v>
      </c>
      <c r="B10" s="2" t="s">
        <v>21</v>
      </c>
      <c r="C10" s="12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5">
      <c r="A11" s="1" t="s">
        <v>24</v>
      </c>
      <c r="B11" s="2" t="s">
        <v>26</v>
      </c>
      <c r="C11" s="12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5">
      <c r="A12" s="1" t="s">
        <v>31</v>
      </c>
      <c r="B12" s="2" t="s">
        <v>17</v>
      </c>
      <c r="C12" s="12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5">
      <c r="A13" s="1" t="s">
        <v>33</v>
      </c>
      <c r="B13" s="2" t="s">
        <v>35</v>
      </c>
      <c r="C13" s="12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5">
      <c r="A14" s="1" t="s">
        <v>36</v>
      </c>
      <c r="B14" s="2" t="s">
        <v>17</v>
      </c>
      <c r="C14" s="12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5">
      <c r="A15" s="1" t="s">
        <v>38</v>
      </c>
      <c r="B15" s="2" t="s">
        <v>35</v>
      </c>
      <c r="C15" s="12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5">
      <c r="A16" s="1" t="s">
        <v>40</v>
      </c>
      <c r="B16" s="2" t="s">
        <v>26</v>
      </c>
      <c r="C16" s="12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5">
      <c r="A17" s="1" t="s">
        <v>42</v>
      </c>
      <c r="B17" s="2" t="s">
        <v>26</v>
      </c>
      <c r="C17" s="12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5">
      <c r="A18" s="1" t="s">
        <v>44</v>
      </c>
      <c r="B18" s="2" t="s">
        <v>13</v>
      </c>
      <c r="C18" s="12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5">
      <c r="A19" s="1" t="s">
        <v>27</v>
      </c>
      <c r="B19" s="2" t="s">
        <v>17</v>
      </c>
      <c r="C19" s="12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5">
      <c r="A20" s="1" t="s">
        <v>29</v>
      </c>
      <c r="B20" s="2" t="s">
        <v>26</v>
      </c>
      <c r="C20" s="12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5">
      <c r="A21" s="1" t="s">
        <v>46</v>
      </c>
      <c r="B21" s="2" t="s">
        <v>13</v>
      </c>
      <c r="C21" s="12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5">
      <c r="A22" s="1" t="s">
        <v>47</v>
      </c>
      <c r="B22" s="2" t="s">
        <v>35</v>
      </c>
      <c r="C22" s="12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5">
      <c r="A23" s="1" t="s">
        <v>49</v>
      </c>
      <c r="B23" s="2" t="s">
        <v>21</v>
      </c>
      <c r="C23" s="12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5">
      <c r="A24" s="1" t="s">
        <v>60</v>
      </c>
      <c r="B24" s="2" t="s">
        <v>35</v>
      </c>
      <c r="C24" s="12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5">
      <c r="A25" s="1" t="s">
        <v>61</v>
      </c>
      <c r="B25" s="2" t="s">
        <v>63</v>
      </c>
      <c r="C25" s="12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5">
      <c r="A26" s="1" t="s">
        <v>64</v>
      </c>
      <c r="B26" s="2" t="s">
        <v>53</v>
      </c>
      <c r="C26" s="12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1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{53B174CC-5FE5-4DD6-ACC1-4C6B0D73A54A}</x14:id>
        </ext>
      </extLst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Button 1">
              <controlPr defaultSize="0" print="0" autoFill="0" autoPict="0" macro="[0]!성별표시">
                <anchor moveWithCells="1">
                  <from>
                    <xdr:col>8</xdr:col>
                    <xdr:colOff>0</xdr:colOff>
                    <xdr:row>0</xdr:row>
                    <xdr:rowOff>196850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Button 2">
              <controlPr defaultSize="0" print="0" autoFill="0" autoPict="0" macro="[0]!조건부서식">
                <anchor moveWithCells="1" sizeWithCells="1">
                  <from>
                    <xdr:col>7</xdr:col>
                    <xdr:colOff>120650</xdr:colOff>
                    <xdr:row>3</xdr:row>
                    <xdr:rowOff>196850</xdr:rowOff>
                  </from>
                  <to>
                    <xdr:col>8</xdr:col>
                    <xdr:colOff>806450</xdr:colOff>
                    <xdr:row>5</xdr:row>
                    <xdr:rowOff>196850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3B174CC-5FE5-4DD6-ACC1-4C6B0D73A54A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L2" sqref="L2"/>
    </sheetView>
  </sheetViews>
  <sheetFormatPr defaultRowHeight="17" x14ac:dyDescent="0.45"/>
  <cols>
    <col min="3" max="3" width="11" bestFit="1" customWidth="1"/>
    <col min="8" max="8" width="10.83203125" bestFit="1" customWidth="1"/>
  </cols>
  <sheetData>
    <row r="1" spans="1:8" x14ac:dyDescent="0.45">
      <c r="A1" t="s">
        <v>66</v>
      </c>
    </row>
    <row r="2" spans="1:8" x14ac:dyDescent="0.45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5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5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5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5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5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5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5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5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5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5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5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5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5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5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5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5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5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5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5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5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5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5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5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5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50800</xdr:colOff>
                <xdr:row>2</xdr:row>
                <xdr:rowOff>203200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서린 이</cp:lastModifiedBy>
  <dcterms:created xsi:type="dcterms:W3CDTF">2023-08-09T00:13:15Z</dcterms:created>
  <dcterms:modified xsi:type="dcterms:W3CDTF">2024-10-29T08:17:33Z</dcterms:modified>
</cp:coreProperties>
</file>