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 codeName="{564CA151-5A5B-428A-3C10-77597649240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예원\Desktop\"/>
    </mc:Choice>
  </mc:AlternateContent>
  <xr:revisionPtr revIDLastSave="0" documentId="13_ncr:1_{4319AB76-C7CA-433D-AC66-4DEBF94CB16F}" xr6:coauthVersionLast="45" xr6:coauthVersionMax="45" xr10:uidLastSave="{00000000-0000-0000-0000-000000000000}"/>
  <bookViews>
    <workbookView xWindow="5004" yWindow="2880" windowWidth="17280" windowHeight="8964" activeTab="3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2" i="2" l="1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J5" i="2"/>
  <c r="J9" i="2"/>
  <c r="J13" i="2"/>
  <c r="J17" i="2"/>
  <c r="J21" i="2"/>
  <c r="J25" i="2"/>
  <c r="J6" i="2"/>
  <c r="J10" i="2"/>
  <c r="J14" i="2"/>
  <c r="J18" i="2"/>
  <c r="J22" i="2"/>
  <c r="J26" i="2"/>
  <c r="J7" i="2"/>
  <c r="J11" i="2"/>
  <c r="J15" i="2"/>
  <c r="J19" i="2"/>
  <c r="J23" i="2"/>
  <c r="J27" i="2"/>
  <c r="J8" i="2"/>
  <c r="J12" i="2"/>
  <c r="J16" i="2"/>
  <c r="J20" i="2"/>
  <c r="J24" i="2"/>
  <c r="J4" i="2"/>
  <c r="A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06CF75-F375-4A40-B3C5-D634F619E4E3}" sourceFile="C:\OA\문화센터.xlsx" keepAlive="1" name="문화센터" type="5" refreshedVersion="6" background="1">
    <dbPr connection="Provider=Microsoft.ACE.OLEDB.12.0;User ID=Admin;Data Source=C:\OA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sharedStrings.xml><?xml version="1.0" encoding="utf-8"?>
<sst xmlns="http://schemas.openxmlformats.org/spreadsheetml/2006/main" count="476" uniqueCount="82">
  <si>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</si>
  <si>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</si>
  <si>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</si>
  <si>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</si>
  <si>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</si>
  <si>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</si>
  <si>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</si>
  <si>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</si>
  <si>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</si>
  <si>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</si>
  <si>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</si>
  <si>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</si>
  <si>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</si>
  <si>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</si>
  <si>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</si>
  <si>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</si>
  <si>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</si>
  <si>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</si>
  <si>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</si>
  <si>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</si>
  <si>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</si>
  <si>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</si>
  <si>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</si>
  <si>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</si>
  <si>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</si>
  <si>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</si>
  <si>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</si>
  <si>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</si>
  <si>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</si>
  <si>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</si>
  <si>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</si>
  <si>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</si>
  <si>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</si>
  <si>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</si>
  <si>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</si>
  <si>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</si>
  <si>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</si>
  <si>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</si>
  <si>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</si>
  <si>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</si>
  <si>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</si>
  <si>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</si>
  <si>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</si>
  <si>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</si>
  <si>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</si>
  <si>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</si>
  <si>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</si>
  <si>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</si>
  <si>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</si>
  <si>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</si>
  <si>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</si>
  <si>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</si>
  <si>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</si>
  <si>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</si>
  <si>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</si>
  <si>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</si>
  <si>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</si>
  <si>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</si>
  <si>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</si>
  <si>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</si>
  <si>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</si>
  <si>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</si>
  <si>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</si>
  <si>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</si>
  <si>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</si>
  <si>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</si>
  <si>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</si>
  <si>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</si>
  <si>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</si>
  <si>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</si>
  <si>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</si>
  <si>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</si>
  <si>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</si>
  <si>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</si>
  <si>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</si>
  <si>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</si>
  <si>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</si>
  <si>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총합계</t>
  </si>
  <si>
    <t>남 요약</t>
  </si>
  <si>
    <t>여 요약</t>
  </si>
  <si>
    <t>합계 : 월급여액</t>
  </si>
  <si>
    <t>인원수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</si>
</sst>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;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NumberForma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예원" refreshedDate="45529.894217476853" backgroundQuery="1" createdVersion="6" refreshedVersion="6" minRefreshableVersion="3" recordCount="24" xr:uid="{D293F09C-C0A5-4DC2-951A-2E442BB6C7DF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75AFEC2-7383-4FAF-845E-1D9754219710}" name="피벗 테이블1" cacheId="0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compactData="0" multipleFieldFilters="0" fieldListSortAscending="1">
  <location ref="A2:D14" firstHeaderRow="0" firstDataRow="1" firstDataCol="2"/>
  <pivotFields count="11">
    <pivotField dataField="1" compact="0" outline="0" showAll="0"/>
    <pivotField compact="0" outline="0" showAll="0"/>
    <pivotField axis="axisRow" compact="0" outline="0" showAll="0" sortType="descending">
      <items count="8">
        <item x="5"/>
        <item x="4"/>
        <item x="1"/>
        <item x="3"/>
        <item x="2"/>
        <item x="0"/>
        <item x="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</pivotFields>
  <rowFields count="2">
    <field x="3"/>
    <field x="2"/>
  </rowFields>
  <rowItems count="12">
    <i>
      <x/>
      <x/>
    </i>
    <i r="1">
      <x v="1"/>
    </i>
    <i r="1">
      <x v="5"/>
    </i>
    <i r="1">
      <x v="6"/>
    </i>
    <i r="1">
      <x v="4"/>
    </i>
    <i t="default">
      <x/>
    </i>
    <i>
      <x v="1"/>
      <x v="2"/>
    </i>
    <i r="1">
      <x v="3"/>
    </i>
    <i r="1">
      <x v="4"/>
    </i>
    <i r="1">
      <x v="5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2" baseItem="0"/>
    <dataField name="합계 : 월급여액" fld="7" showDataAs="percentOfTotal" baseField="2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zoomScale="85" zoomScaleNormal="85" workbookViewId="0">
      <selection activeCell="O12" sqref="O12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OR(LARGE($K$3:$K$26,3)&lt;=$K3,SMALL($K$3:$K$26,3)&gt;=$K3)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AND($D3="여",($C3="발레")+($C3="네일아트"))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13" zoomScale="85" zoomScaleNormal="85" workbookViewId="0">
      <selection activeCell="I31" sqref="I31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IF(MID($B4,3,1)="1","남","여")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$H4*VLOOKUP($E4,$A$31:$E$36,MATCH($F4*$G4,$B$31:$E$31,1)+1,1)</f>
        <v>48000</v>
      </c>
      <c r="J4" s="6" t="str">
        <f>fn보너스($E4,$F4,$G4)</f>
        <v/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IF(MID($B5,3,1)="1","남","여")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$H5*VLOOKUP($E5,$A$31:$E$36,MATCH($F5*$G5,$B$31:$E$31,1)+1,1)</f>
        <v>286000</v>
      </c>
      <c r="J5" s="6" t="str">
        <f t="shared" ref="J5:J27" si="2">fn보너스($E5,$F5,$G5)</f>
        <v/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64000</v>
      </c>
      <c r="J6" s="6" t="str">
        <f t="shared" si="2"/>
        <v/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>
        <f t="shared" si="2"/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>
        <f t="shared" si="2"/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>
        <f t="shared" si="2"/>
        <v/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65000</v>
      </c>
      <c r="J10" s="6" t="str">
        <f t="shared" si="2"/>
        <v/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>
        <f t="shared" si="2"/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43200</v>
      </c>
      <c r="J12" s="6" t="str">
        <f t="shared" si="2"/>
        <v/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>
        <f t="shared" si="2"/>
        <v/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43200</v>
      </c>
      <c r="J14" s="6" t="str">
        <f t="shared" si="2"/>
        <v/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>
        <f t="shared" si="2"/>
        <v/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97000</v>
      </c>
      <c r="J16" s="6" t="str">
        <f t="shared" si="2"/>
        <v/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72000</v>
      </c>
      <c r="J17" s="6" t="str">
        <f t="shared" si="2"/>
        <v/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48000</v>
      </c>
      <c r="J18" s="6" t="str">
        <f t="shared" si="2"/>
        <v/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96000</v>
      </c>
      <c r="J19" s="6" t="str">
        <f t="shared" si="2"/>
        <v/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>
        <f t="shared" si="2"/>
        <v/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>
        <f t="shared" si="2"/>
        <v/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96000</v>
      </c>
      <c r="J22" s="6" t="str">
        <f t="shared" si="2"/>
        <v/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>
        <f t="shared" si="2"/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48000</v>
      </c>
      <c r="J24" s="6" t="str">
        <f t="shared" si="2"/>
        <v/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>
        <f t="shared" si="2"/>
        <v/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>
        <f t="shared" si="2"/>
        <v/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>
        <f t="shared" si="2"/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7" t="s">
        <v>70</v>
      </c>
      <c r="C30" s="18"/>
      <c r="D30" s="18"/>
      <c r="E30" s="19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TEXT(SUM(($C$4:$C$27=$G31)*$E$4:$E$27),"#명")</f>
        <v>120명</v>
      </c>
      <c r="I31" s="6" t="str">
        <f>IFERROR(AVERAGEIFS($H$4:$H$27,$H$31:$H$37,"&gt;=50"),"")</f>
        <v/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TEXT(SUM(($C$4:$C$27=$G32)*$E$4:$E$27),"#명")</f>
        <v>117명</v>
      </c>
      <c r="I32" s="6" t="str">
        <f t="shared" ref="I32:I37" si="3">IFERROR(AVERAGEIFS($H$4:$H$27,$H$31:$H$37,"&gt;=50"),"")</f>
        <v/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TEXT(SUM(($C$4:$C$27=$G33)*$E$4:$E$27),"#명")</f>
        <v>126명</v>
      </c>
      <c r="I33" s="6" t="str">
        <f t="shared" si="3"/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TEXT(SUM(($C$4:$C$27=$G34)*$E$4:$E$27),"#명")</f>
        <v>259명</v>
      </c>
      <c r="I34" s="6" t="str">
        <f t="shared" si="3"/>
        <v/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TEXT(SUM(($C$4:$C$27=$G35)*$E$4:$E$27),"#명")</f>
        <v>218명</v>
      </c>
      <c r="I35" s="6" t="str">
        <f t="shared" si="3"/>
        <v/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TEXT(SUM(($C$4:$C$27=$G36)*$E$4:$E$27),"#명")</f>
        <v>314명</v>
      </c>
      <c r="I36" s="6" t="str">
        <f t="shared" si="3"/>
        <v/>
      </c>
    </row>
    <row r="37" spans="1:9" x14ac:dyDescent="0.4">
      <c r="G37" s="1" t="s">
        <v>63</v>
      </c>
      <c r="H37" s="1" t="str">
        <f t="array" ref="H37">TEXT(SUM(($C$4:$C$27=$G37)*$E$4:$E$27),"#명")</f>
        <v>42명</v>
      </c>
      <c r="I37" s="6" t="str">
        <f t="shared" si="3"/>
        <v/>
      </c>
    </row>
  </sheetData>
  <mergeCells count="1">
    <mergeCell ref="B30:E30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F5" sqref="F5"/>
    </sheetView>
  </sheetViews>
  <sheetFormatPr defaultRowHeight="17.399999999999999" x14ac:dyDescent="0.4"/>
  <cols>
    <col min="1" max="1" width="12.296875" customWidth="1"/>
    <col min="2" max="2" width="10.59765625" bestFit="1" customWidth="1"/>
    <col min="3" max="3" width="6.796875" bestFit="1" customWidth="1"/>
    <col min="4" max="4" width="14.19921875" bestFit="1" customWidth="1"/>
    <col min="5" max="8" width="10.59765625" bestFit="1" customWidth="1"/>
    <col min="9" max="9" width="6.796875" bestFit="1" customWidth="1"/>
  </cols>
  <sheetData>
    <row r="2" spans="1:4" x14ac:dyDescent="0.4">
      <c r="A2" s="12" t="s">
        <v>3</v>
      </c>
      <c r="B2" s="12" t="s">
        <v>2</v>
      </c>
      <c r="C2" t="s">
        <v>81</v>
      </c>
      <c r="D2" t="s">
        <v>80</v>
      </c>
    </row>
    <row r="3" spans="1:4" x14ac:dyDescent="0.4">
      <c r="A3" t="s">
        <v>18</v>
      </c>
      <c r="B3" t="s">
        <v>13</v>
      </c>
      <c r="C3" s="13">
        <v>4</v>
      </c>
      <c r="D3" s="14">
        <v>0.15552523874488403</v>
      </c>
    </row>
    <row r="4" spans="1:4" x14ac:dyDescent="0.4">
      <c r="B4" t="s">
        <v>17</v>
      </c>
      <c r="C4" s="13">
        <v>4</v>
      </c>
      <c r="D4" s="14">
        <v>0.1432469304229195</v>
      </c>
    </row>
    <row r="5" spans="1:4" x14ac:dyDescent="0.4">
      <c r="B5" t="s">
        <v>21</v>
      </c>
      <c r="C5" s="13">
        <v>1</v>
      </c>
      <c r="D5" s="14">
        <v>4.0927694406548434E-2</v>
      </c>
    </row>
    <row r="6" spans="1:4" x14ac:dyDescent="0.4">
      <c r="B6" t="s">
        <v>63</v>
      </c>
      <c r="C6" s="13">
        <v>1</v>
      </c>
      <c r="D6" s="14">
        <v>3.2742155525238743E-2</v>
      </c>
    </row>
    <row r="7" spans="1:4" x14ac:dyDescent="0.4">
      <c r="B7" t="s">
        <v>26</v>
      </c>
      <c r="C7" s="13">
        <v>1</v>
      </c>
      <c r="D7" s="14">
        <v>2.4556616643929059E-2</v>
      </c>
    </row>
    <row r="8" spans="1:4" x14ac:dyDescent="0.4">
      <c r="A8" t="s">
        <v>78</v>
      </c>
      <c r="C8" s="13">
        <v>11</v>
      </c>
      <c r="D8" s="14">
        <v>0.39699863574351979</v>
      </c>
    </row>
    <row r="9" spans="1:4" x14ac:dyDescent="0.4">
      <c r="A9" t="s">
        <v>14</v>
      </c>
      <c r="B9" t="s">
        <v>53</v>
      </c>
      <c r="C9" s="13">
        <v>4</v>
      </c>
      <c r="D9" s="14">
        <v>0.208731241473397</v>
      </c>
    </row>
    <row r="10" spans="1:4" x14ac:dyDescent="0.4">
      <c r="B10" t="s">
        <v>35</v>
      </c>
      <c r="C10" s="13">
        <v>4</v>
      </c>
      <c r="D10" s="14">
        <v>0.165075034106412</v>
      </c>
    </row>
    <row r="11" spans="1:4" x14ac:dyDescent="0.4">
      <c r="B11" t="s">
        <v>26</v>
      </c>
      <c r="C11" s="13">
        <v>3</v>
      </c>
      <c r="D11" s="14">
        <v>0.13642564802182811</v>
      </c>
    </row>
    <row r="12" spans="1:4" x14ac:dyDescent="0.4">
      <c r="B12" t="s">
        <v>21</v>
      </c>
      <c r="C12" s="13">
        <v>2</v>
      </c>
      <c r="D12" s="14">
        <v>9.2769440654843105E-2</v>
      </c>
    </row>
    <row r="13" spans="1:4" x14ac:dyDescent="0.4">
      <c r="A13" t="s">
        <v>79</v>
      </c>
      <c r="C13" s="13">
        <v>13</v>
      </c>
      <c r="D13" s="14">
        <v>0.60300136425648021</v>
      </c>
    </row>
    <row r="14" spans="1:4" x14ac:dyDescent="0.4">
      <c r="A14" t="s">
        <v>77</v>
      </c>
      <c r="C14" s="13">
        <v>24</v>
      </c>
      <c r="D14" s="14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tabSelected="1" zoomScale="85" zoomScaleNormal="85" workbookViewId="0">
      <selection activeCell="G4" sqref="G4"/>
    </sheetView>
  </sheetViews>
  <sheetFormatPr defaultRowHeight="17.399999999999999" x14ac:dyDescent="0.4"/>
  <cols>
    <col min="2" max="2" width="11" bestFit="1" customWidth="1"/>
    <col min="4" max="4" width="11.69921875" bestFit="1" customWidth="1"/>
    <col min="5" max="5" width="10.8984375" bestFit="1" customWidth="1"/>
    <col min="7" max="7" width="11" customWidth="1"/>
  </cols>
  <sheetData>
    <row r="2" spans="1:7" x14ac:dyDescent="0.4">
      <c r="A2" s="1" t="s">
        <v>4</v>
      </c>
      <c r="B2" s="1" t="s">
        <v>5</v>
      </c>
      <c r="C2" s="1" t="s">
        <v>6</v>
      </c>
      <c r="D2" s="1" t="s">
        <v>7</v>
      </c>
      <c r="E2" s="1" t="s">
        <v>0</v>
      </c>
      <c r="F2" s="1" t="s">
        <v>3</v>
      </c>
      <c r="G2" s="1" t="s">
        <v>2</v>
      </c>
    </row>
    <row r="3" spans="1:7" x14ac:dyDescent="0.4">
      <c r="A3" s="2">
        <v>6</v>
      </c>
      <c r="B3" s="2">
        <v>3</v>
      </c>
      <c r="C3" s="2">
        <v>20</v>
      </c>
      <c r="D3" s="3">
        <v>2400000</v>
      </c>
      <c r="E3" s="1" t="s">
        <v>51</v>
      </c>
      <c r="F3" s="1">
        <v>2</v>
      </c>
      <c r="G3" s="2" t="s">
        <v>53</v>
      </c>
    </row>
    <row r="4" spans="1:7" x14ac:dyDescent="0.4">
      <c r="A4" s="2">
        <v>9</v>
      </c>
      <c r="B4" s="2">
        <v>5</v>
      </c>
      <c r="C4" s="2">
        <v>30</v>
      </c>
      <c r="D4" s="3">
        <v>6000000</v>
      </c>
      <c r="E4" s="1" t="s">
        <v>54</v>
      </c>
      <c r="F4" s="1">
        <v>2</v>
      </c>
      <c r="G4" s="2" t="s">
        <v>53</v>
      </c>
    </row>
    <row r="5" spans="1:7" x14ac:dyDescent="0.4">
      <c r="A5" s="2">
        <v>7</v>
      </c>
      <c r="B5" s="2">
        <v>3</v>
      </c>
      <c r="C5" s="2">
        <v>20</v>
      </c>
      <c r="D5" s="3">
        <v>2400000</v>
      </c>
      <c r="E5" s="1" t="s">
        <v>56</v>
      </c>
      <c r="F5" s="1">
        <v>2</v>
      </c>
      <c r="G5" s="2" t="s">
        <v>53</v>
      </c>
    </row>
    <row r="6" spans="1:7" x14ac:dyDescent="0.4">
      <c r="A6" s="2">
        <v>19</v>
      </c>
      <c r="B6" s="2">
        <v>3</v>
      </c>
      <c r="C6" s="2">
        <v>18</v>
      </c>
      <c r="D6" s="3">
        <v>2160000</v>
      </c>
      <c r="E6" s="1" t="s">
        <v>58</v>
      </c>
      <c r="F6" s="1">
        <v>1</v>
      </c>
      <c r="G6" s="2" t="s">
        <v>13</v>
      </c>
    </row>
    <row r="7" spans="1:7" x14ac:dyDescent="0.4">
      <c r="A7" s="2">
        <v>31</v>
      </c>
      <c r="B7" s="2">
        <v>3</v>
      </c>
      <c r="C7" s="2">
        <v>24</v>
      </c>
      <c r="D7" s="3">
        <v>2880000</v>
      </c>
      <c r="E7" s="1" t="s">
        <v>11</v>
      </c>
      <c r="F7" s="1">
        <v>2</v>
      </c>
      <c r="G7" s="2" t="s">
        <v>13</v>
      </c>
    </row>
    <row r="8" spans="1:7" x14ac:dyDescent="0.4">
      <c r="A8" s="2">
        <v>35</v>
      </c>
      <c r="B8" s="2">
        <v>5</v>
      </c>
      <c r="C8" s="2">
        <v>18</v>
      </c>
      <c r="D8" s="3">
        <v>3600000</v>
      </c>
      <c r="E8" s="1" t="s">
        <v>15</v>
      </c>
      <c r="F8" s="1">
        <v>1</v>
      </c>
      <c r="G8" s="2" t="s">
        <v>17</v>
      </c>
    </row>
    <row r="9" spans="1:7" x14ac:dyDescent="0.4">
      <c r="A9" s="2">
        <v>12</v>
      </c>
      <c r="B9" s="2">
        <v>5</v>
      </c>
      <c r="C9" s="2">
        <v>20</v>
      </c>
      <c r="D9" s="3">
        <v>4000000</v>
      </c>
      <c r="E9" s="1" t="s">
        <v>19</v>
      </c>
      <c r="F9" s="1">
        <v>2</v>
      </c>
      <c r="G9" s="2" t="s">
        <v>21</v>
      </c>
    </row>
    <row r="10" spans="1:7" x14ac:dyDescent="0.4">
      <c r="A10" s="2">
        <v>14</v>
      </c>
      <c r="B10" s="2">
        <v>3</v>
      </c>
      <c r="C10" s="2">
        <v>20</v>
      </c>
      <c r="D10" s="3">
        <v>2400000</v>
      </c>
      <c r="E10" s="1" t="s">
        <v>22</v>
      </c>
      <c r="F10" s="1">
        <v>1</v>
      </c>
      <c r="G10" s="2" t="s">
        <v>21</v>
      </c>
    </row>
    <row r="11" spans="1:7" x14ac:dyDescent="0.4">
      <c r="A11" s="2">
        <v>9</v>
      </c>
      <c r="B11" s="2">
        <v>2</v>
      </c>
      <c r="C11" s="2">
        <v>20</v>
      </c>
      <c r="D11" s="3">
        <v>1600000</v>
      </c>
      <c r="E11" s="1" t="s">
        <v>24</v>
      </c>
      <c r="F11" s="1">
        <v>2</v>
      </c>
      <c r="G11" s="2" t="s">
        <v>26</v>
      </c>
    </row>
    <row r="12" spans="1:7" x14ac:dyDescent="0.4">
      <c r="A12" s="2">
        <v>20</v>
      </c>
      <c r="B12" s="2">
        <v>1</v>
      </c>
      <c r="C12" s="2">
        <v>24</v>
      </c>
      <c r="D12" s="3">
        <v>960000</v>
      </c>
      <c r="E12" s="1" t="s">
        <v>31</v>
      </c>
      <c r="F12" s="1">
        <v>1</v>
      </c>
      <c r="G12" s="2" t="s">
        <v>17</v>
      </c>
    </row>
    <row r="13" spans="1:7" x14ac:dyDescent="0.4">
      <c r="A13" s="2">
        <v>15</v>
      </c>
      <c r="B13" s="2">
        <v>5</v>
      </c>
      <c r="C13" s="2">
        <v>18</v>
      </c>
      <c r="D13" s="3">
        <v>3600000</v>
      </c>
      <c r="E13" s="1" t="s">
        <v>33</v>
      </c>
      <c r="F13" s="1">
        <v>2</v>
      </c>
      <c r="G13" s="2" t="s">
        <v>35</v>
      </c>
    </row>
    <row r="14" spans="1:7" x14ac:dyDescent="0.4">
      <c r="A14" s="2">
        <v>23</v>
      </c>
      <c r="B14" s="2">
        <v>3</v>
      </c>
      <c r="C14" s="2">
        <v>20</v>
      </c>
      <c r="D14" s="3">
        <v>2400000</v>
      </c>
      <c r="E14" s="1" t="s">
        <v>36</v>
      </c>
      <c r="F14" s="1">
        <v>1</v>
      </c>
      <c r="G14" s="2" t="s">
        <v>17</v>
      </c>
    </row>
    <row r="15" spans="1:7" x14ac:dyDescent="0.4">
      <c r="A15" s="2">
        <v>15</v>
      </c>
      <c r="B15" s="2">
        <v>5</v>
      </c>
      <c r="C15" s="2">
        <v>20</v>
      </c>
      <c r="D15" s="3">
        <v>4000000</v>
      </c>
      <c r="E15" s="1" t="s">
        <v>38</v>
      </c>
      <c r="F15" s="1">
        <v>2</v>
      </c>
      <c r="G15" s="2" t="s">
        <v>35</v>
      </c>
    </row>
    <row r="16" spans="1:7" x14ac:dyDescent="0.4">
      <c r="A16" s="2">
        <v>6</v>
      </c>
      <c r="B16" s="2">
        <v>2</v>
      </c>
      <c r="C16" s="2">
        <v>18</v>
      </c>
      <c r="D16" s="3">
        <v>1440000</v>
      </c>
      <c r="E16" s="1" t="s">
        <v>40</v>
      </c>
      <c r="F16" s="1">
        <v>1</v>
      </c>
      <c r="G16" s="2" t="s">
        <v>26</v>
      </c>
    </row>
    <row r="17" spans="1:7" x14ac:dyDescent="0.4">
      <c r="A17" s="2">
        <v>9</v>
      </c>
      <c r="B17" s="2">
        <v>2</v>
      </c>
      <c r="C17" s="2">
        <v>20</v>
      </c>
      <c r="D17" s="3">
        <v>1600000</v>
      </c>
      <c r="E17" s="1" t="s">
        <v>42</v>
      </c>
      <c r="F17" s="1">
        <v>2</v>
      </c>
      <c r="G17" s="2" t="s">
        <v>26</v>
      </c>
    </row>
    <row r="18" spans="1:7" x14ac:dyDescent="0.4">
      <c r="A18" s="2">
        <v>21</v>
      </c>
      <c r="B18" s="2">
        <v>3</v>
      </c>
      <c r="C18" s="2">
        <v>18</v>
      </c>
      <c r="D18" s="3">
        <v>2160000</v>
      </c>
      <c r="E18" s="1" t="s">
        <v>44</v>
      </c>
      <c r="F18" s="1">
        <v>1</v>
      </c>
      <c r="G18" s="2" t="s">
        <v>13</v>
      </c>
    </row>
    <row r="19" spans="1:7" x14ac:dyDescent="0.4">
      <c r="A19" s="2">
        <v>25</v>
      </c>
      <c r="B19" s="2">
        <v>2</v>
      </c>
      <c r="C19" s="2">
        <v>18</v>
      </c>
      <c r="D19" s="3">
        <v>1440000</v>
      </c>
      <c r="E19" s="1" t="s">
        <v>27</v>
      </c>
      <c r="F19" s="1">
        <v>1</v>
      </c>
      <c r="G19" s="2" t="s">
        <v>17</v>
      </c>
    </row>
    <row r="20" spans="1:7" x14ac:dyDescent="0.4">
      <c r="A20" s="2">
        <v>12</v>
      </c>
      <c r="B20" s="2">
        <v>6</v>
      </c>
      <c r="C20" s="2">
        <v>20</v>
      </c>
      <c r="D20" s="3">
        <v>4800000</v>
      </c>
      <c r="E20" s="1" t="s">
        <v>29</v>
      </c>
      <c r="F20" s="1">
        <v>2</v>
      </c>
      <c r="G20" s="2" t="s">
        <v>26</v>
      </c>
    </row>
    <row r="21" spans="1:7" x14ac:dyDescent="0.4">
      <c r="A21" s="2">
        <v>23</v>
      </c>
      <c r="B21" s="2">
        <v>2</v>
      </c>
      <c r="C21" s="2">
        <v>24</v>
      </c>
      <c r="D21" s="3">
        <v>1920000</v>
      </c>
      <c r="E21" s="1" t="s">
        <v>46</v>
      </c>
      <c r="F21" s="1">
        <v>1</v>
      </c>
      <c r="G21" s="2" t="s">
        <v>13</v>
      </c>
    </row>
    <row r="22" spans="1:7" x14ac:dyDescent="0.4">
      <c r="A22" s="2">
        <v>21</v>
      </c>
      <c r="B22" s="2">
        <v>2</v>
      </c>
      <c r="C22" s="2">
        <v>10</v>
      </c>
      <c r="D22" s="3">
        <v>800000</v>
      </c>
      <c r="E22" s="1" t="s">
        <v>47</v>
      </c>
      <c r="F22" s="1">
        <v>2</v>
      </c>
      <c r="G22" s="2" t="s">
        <v>35</v>
      </c>
    </row>
    <row r="23" spans="1:7" x14ac:dyDescent="0.4">
      <c r="A23" s="2">
        <v>5</v>
      </c>
      <c r="B23" s="2">
        <v>3</v>
      </c>
      <c r="C23" s="2">
        <v>12</v>
      </c>
      <c r="D23" s="3">
        <v>1440000</v>
      </c>
      <c r="E23" s="1" t="s">
        <v>49</v>
      </c>
      <c r="F23" s="1">
        <v>2</v>
      </c>
      <c r="G23" s="2" t="s">
        <v>21</v>
      </c>
    </row>
    <row r="24" spans="1:7" x14ac:dyDescent="0.4">
      <c r="A24" s="2">
        <v>13</v>
      </c>
      <c r="B24" s="2">
        <v>2</v>
      </c>
      <c r="C24" s="2">
        <v>16</v>
      </c>
      <c r="D24" s="3">
        <v>1280000</v>
      </c>
      <c r="E24" s="1" t="s">
        <v>60</v>
      </c>
      <c r="F24" s="1">
        <v>2</v>
      </c>
      <c r="G24" s="2" t="s">
        <v>35</v>
      </c>
    </row>
    <row r="25" spans="1:7" x14ac:dyDescent="0.4">
      <c r="A25" s="2">
        <v>21</v>
      </c>
      <c r="B25" s="2">
        <v>2</v>
      </c>
      <c r="C25" s="2">
        <v>24</v>
      </c>
      <c r="D25" s="3">
        <v>1920000</v>
      </c>
      <c r="E25" s="1" t="s">
        <v>61</v>
      </c>
      <c r="F25" s="1">
        <v>1</v>
      </c>
      <c r="G25" s="2" t="s">
        <v>63</v>
      </c>
    </row>
    <row r="26" spans="1:7" x14ac:dyDescent="0.4">
      <c r="A26" s="2">
        <v>21</v>
      </c>
      <c r="B26" s="2">
        <v>2</v>
      </c>
      <c r="C26" s="2">
        <v>18</v>
      </c>
      <c r="D26" s="3">
        <v>1440000</v>
      </c>
      <c r="E26" s="1" t="s">
        <v>64</v>
      </c>
      <c r="F26" s="1">
        <v>2</v>
      </c>
      <c r="G26" s="2" t="s">
        <v>53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custom" errorStyle="information" operator="equal" allowBlank="1" showInputMessage="1" showErrorMessage="1" errorTitle="입력오류" error="1과 2 중에서 선택해야 합니다." promptTitle="입력" prompt="1은 남자 2는 여자" sqref="C3:C26" xr:uid="{967A17FF-0B74-488A-B9BE-9BA182329B44}">
      <formula1>"1+2"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9" zoomScaleNormal="100" workbookViewId="0">
      <selection activeCell="L12" sqref="L12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8" sqref="J8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5">
        <v>2</v>
      </c>
      <c r="D3" s="16">
        <v>6</v>
      </c>
      <c r="E3" s="16">
        <v>3</v>
      </c>
      <c r="F3" s="16">
        <v>20</v>
      </c>
      <c r="G3" s="16">
        <v>2400000</v>
      </c>
    </row>
    <row r="4" spans="1:7" x14ac:dyDescent="0.4">
      <c r="A4" s="1" t="s">
        <v>54</v>
      </c>
      <c r="B4" s="2" t="s">
        <v>53</v>
      </c>
      <c r="C4" s="15">
        <v>2</v>
      </c>
      <c r="D4" s="16">
        <v>9</v>
      </c>
      <c r="E4" s="16">
        <v>5</v>
      </c>
      <c r="F4" s="16">
        <v>30</v>
      </c>
      <c r="G4" s="16">
        <v>6000000</v>
      </c>
    </row>
    <row r="5" spans="1:7" x14ac:dyDescent="0.4">
      <c r="A5" s="1" t="s">
        <v>56</v>
      </c>
      <c r="B5" s="2" t="s">
        <v>53</v>
      </c>
      <c r="C5" s="15">
        <v>2</v>
      </c>
      <c r="D5" s="16">
        <v>7</v>
      </c>
      <c r="E5" s="16">
        <v>3</v>
      </c>
      <c r="F5" s="16">
        <v>20</v>
      </c>
      <c r="G5" s="16">
        <v>2400000</v>
      </c>
    </row>
    <row r="6" spans="1:7" x14ac:dyDescent="0.4">
      <c r="A6" s="1" t="s">
        <v>58</v>
      </c>
      <c r="B6" s="2" t="s">
        <v>13</v>
      </c>
      <c r="C6" s="15">
        <v>1</v>
      </c>
      <c r="D6" s="16">
        <v>19</v>
      </c>
      <c r="E6" s="16">
        <v>3</v>
      </c>
      <c r="F6" s="16">
        <v>18</v>
      </c>
      <c r="G6" s="16">
        <v>2160000</v>
      </c>
    </row>
    <row r="7" spans="1:7" x14ac:dyDescent="0.4">
      <c r="A7" s="1" t="s">
        <v>11</v>
      </c>
      <c r="B7" s="2" t="s">
        <v>13</v>
      </c>
      <c r="C7" s="15">
        <v>2</v>
      </c>
      <c r="D7" s="16">
        <v>31</v>
      </c>
      <c r="E7" s="16">
        <v>3</v>
      </c>
      <c r="F7" s="16">
        <v>24</v>
      </c>
      <c r="G7" s="16">
        <v>2880000</v>
      </c>
    </row>
    <row r="8" spans="1:7" x14ac:dyDescent="0.4">
      <c r="A8" s="1" t="s">
        <v>15</v>
      </c>
      <c r="B8" s="2" t="s">
        <v>17</v>
      </c>
      <c r="C8" s="15">
        <v>1</v>
      </c>
      <c r="D8" s="16">
        <v>35</v>
      </c>
      <c r="E8" s="16">
        <v>5</v>
      </c>
      <c r="F8" s="16">
        <v>18</v>
      </c>
      <c r="G8" s="16">
        <v>3600000</v>
      </c>
    </row>
    <row r="9" spans="1:7" x14ac:dyDescent="0.4">
      <c r="A9" s="1" t="s">
        <v>19</v>
      </c>
      <c r="B9" s="2" t="s">
        <v>21</v>
      </c>
      <c r="C9" s="15">
        <v>2</v>
      </c>
      <c r="D9" s="16">
        <v>12</v>
      </c>
      <c r="E9" s="16">
        <v>5</v>
      </c>
      <c r="F9" s="16">
        <v>20</v>
      </c>
      <c r="G9" s="16">
        <v>4000000</v>
      </c>
    </row>
    <row r="10" spans="1:7" x14ac:dyDescent="0.4">
      <c r="A10" s="1" t="s">
        <v>22</v>
      </c>
      <c r="B10" s="2" t="s">
        <v>21</v>
      </c>
      <c r="C10" s="15">
        <v>1</v>
      </c>
      <c r="D10" s="16">
        <v>14</v>
      </c>
      <c r="E10" s="16">
        <v>3</v>
      </c>
      <c r="F10" s="16">
        <v>20</v>
      </c>
      <c r="G10" s="16">
        <v>2400000</v>
      </c>
    </row>
    <row r="11" spans="1:7" x14ac:dyDescent="0.4">
      <c r="A11" s="1" t="s">
        <v>24</v>
      </c>
      <c r="B11" s="2" t="s">
        <v>26</v>
      </c>
      <c r="C11" s="15">
        <v>2</v>
      </c>
      <c r="D11" s="16">
        <v>9</v>
      </c>
      <c r="E11" s="16">
        <v>2</v>
      </c>
      <c r="F11" s="16">
        <v>20</v>
      </c>
      <c r="G11" s="16">
        <v>1600000</v>
      </c>
    </row>
    <row r="12" spans="1:7" x14ac:dyDescent="0.4">
      <c r="A12" s="1" t="s">
        <v>31</v>
      </c>
      <c r="B12" s="2" t="s">
        <v>17</v>
      </c>
      <c r="C12" s="15">
        <v>1</v>
      </c>
      <c r="D12" s="16">
        <v>20</v>
      </c>
      <c r="E12" s="16">
        <v>1</v>
      </c>
      <c r="F12" s="16">
        <v>24</v>
      </c>
      <c r="G12" s="16">
        <v>960000</v>
      </c>
    </row>
    <row r="13" spans="1:7" x14ac:dyDescent="0.4">
      <c r="A13" s="1" t="s">
        <v>33</v>
      </c>
      <c r="B13" s="2" t="s">
        <v>35</v>
      </c>
      <c r="C13" s="15">
        <v>2</v>
      </c>
      <c r="D13" s="16">
        <v>15</v>
      </c>
      <c r="E13" s="16">
        <v>5</v>
      </c>
      <c r="F13" s="16">
        <v>18</v>
      </c>
      <c r="G13" s="16">
        <v>3600000</v>
      </c>
    </row>
    <row r="14" spans="1:7" x14ac:dyDescent="0.4">
      <c r="A14" s="1" t="s">
        <v>36</v>
      </c>
      <c r="B14" s="2" t="s">
        <v>17</v>
      </c>
      <c r="C14" s="15">
        <v>1</v>
      </c>
      <c r="D14" s="16">
        <v>23</v>
      </c>
      <c r="E14" s="16">
        <v>3</v>
      </c>
      <c r="F14" s="16">
        <v>20</v>
      </c>
      <c r="G14" s="16">
        <v>2400000</v>
      </c>
    </row>
    <row r="15" spans="1:7" x14ac:dyDescent="0.4">
      <c r="A15" s="1" t="s">
        <v>38</v>
      </c>
      <c r="B15" s="2" t="s">
        <v>35</v>
      </c>
      <c r="C15" s="15">
        <v>2</v>
      </c>
      <c r="D15" s="16">
        <v>15</v>
      </c>
      <c r="E15" s="16">
        <v>5</v>
      </c>
      <c r="F15" s="16">
        <v>20</v>
      </c>
      <c r="G15" s="16">
        <v>4000000</v>
      </c>
    </row>
    <row r="16" spans="1:7" x14ac:dyDescent="0.4">
      <c r="A16" s="1" t="s">
        <v>40</v>
      </c>
      <c r="B16" s="2" t="s">
        <v>26</v>
      </c>
      <c r="C16" s="15">
        <v>1</v>
      </c>
      <c r="D16" s="16">
        <v>6</v>
      </c>
      <c r="E16" s="16">
        <v>2</v>
      </c>
      <c r="F16" s="16">
        <v>18</v>
      </c>
      <c r="G16" s="16">
        <v>1440000</v>
      </c>
    </row>
    <row r="17" spans="1:7" x14ac:dyDescent="0.4">
      <c r="A17" s="1" t="s">
        <v>42</v>
      </c>
      <c r="B17" s="2" t="s">
        <v>26</v>
      </c>
      <c r="C17" s="15">
        <v>2</v>
      </c>
      <c r="D17" s="16">
        <v>9</v>
      </c>
      <c r="E17" s="16">
        <v>2</v>
      </c>
      <c r="F17" s="16">
        <v>20</v>
      </c>
      <c r="G17" s="16">
        <v>1600000</v>
      </c>
    </row>
    <row r="18" spans="1:7" x14ac:dyDescent="0.4">
      <c r="A18" s="1" t="s">
        <v>44</v>
      </c>
      <c r="B18" s="2" t="s">
        <v>13</v>
      </c>
      <c r="C18" s="15">
        <v>1</v>
      </c>
      <c r="D18" s="16">
        <v>21</v>
      </c>
      <c r="E18" s="16">
        <v>3</v>
      </c>
      <c r="F18" s="16">
        <v>18</v>
      </c>
      <c r="G18" s="16">
        <v>2160000</v>
      </c>
    </row>
    <row r="19" spans="1:7" x14ac:dyDescent="0.4">
      <c r="A19" s="1" t="s">
        <v>27</v>
      </c>
      <c r="B19" s="2" t="s">
        <v>17</v>
      </c>
      <c r="C19" s="15">
        <v>1</v>
      </c>
      <c r="D19" s="16">
        <v>25</v>
      </c>
      <c r="E19" s="16">
        <v>2</v>
      </c>
      <c r="F19" s="16">
        <v>18</v>
      </c>
      <c r="G19" s="16">
        <v>1440000</v>
      </c>
    </row>
    <row r="20" spans="1:7" x14ac:dyDescent="0.4">
      <c r="A20" s="1" t="s">
        <v>29</v>
      </c>
      <c r="B20" s="2" t="s">
        <v>26</v>
      </c>
      <c r="C20" s="15">
        <v>2</v>
      </c>
      <c r="D20" s="16">
        <v>12</v>
      </c>
      <c r="E20" s="16">
        <v>6</v>
      </c>
      <c r="F20" s="16">
        <v>20</v>
      </c>
      <c r="G20" s="16">
        <v>4800000</v>
      </c>
    </row>
    <row r="21" spans="1:7" x14ac:dyDescent="0.4">
      <c r="A21" s="1" t="s">
        <v>46</v>
      </c>
      <c r="B21" s="2" t="s">
        <v>13</v>
      </c>
      <c r="C21" s="15">
        <v>1</v>
      </c>
      <c r="D21" s="16">
        <v>23</v>
      </c>
      <c r="E21" s="16">
        <v>2</v>
      </c>
      <c r="F21" s="16">
        <v>24</v>
      </c>
      <c r="G21" s="16">
        <v>1920000</v>
      </c>
    </row>
    <row r="22" spans="1:7" x14ac:dyDescent="0.4">
      <c r="A22" s="1" t="s">
        <v>47</v>
      </c>
      <c r="B22" s="2" t="s">
        <v>35</v>
      </c>
      <c r="C22" s="15">
        <v>2</v>
      </c>
      <c r="D22" s="16">
        <v>21</v>
      </c>
      <c r="E22" s="16">
        <v>2</v>
      </c>
      <c r="F22" s="16">
        <v>10</v>
      </c>
      <c r="G22" s="16">
        <v>800000</v>
      </c>
    </row>
    <row r="23" spans="1:7" x14ac:dyDescent="0.4">
      <c r="A23" s="1" t="s">
        <v>49</v>
      </c>
      <c r="B23" s="2" t="s">
        <v>21</v>
      </c>
      <c r="C23" s="15">
        <v>2</v>
      </c>
      <c r="D23" s="16">
        <v>5</v>
      </c>
      <c r="E23" s="16">
        <v>3</v>
      </c>
      <c r="F23" s="16">
        <v>12</v>
      </c>
      <c r="G23" s="16">
        <v>1440000</v>
      </c>
    </row>
    <row r="24" spans="1:7" x14ac:dyDescent="0.4">
      <c r="A24" s="1" t="s">
        <v>60</v>
      </c>
      <c r="B24" s="2" t="s">
        <v>35</v>
      </c>
      <c r="C24" s="15">
        <v>2</v>
      </c>
      <c r="D24" s="16">
        <v>13</v>
      </c>
      <c r="E24" s="16">
        <v>2</v>
      </c>
      <c r="F24" s="16">
        <v>16</v>
      </c>
      <c r="G24" s="16">
        <v>1280000</v>
      </c>
    </row>
    <row r="25" spans="1:7" x14ac:dyDescent="0.4">
      <c r="A25" s="1" t="s">
        <v>61</v>
      </c>
      <c r="B25" s="2" t="s">
        <v>63</v>
      </c>
      <c r="C25" s="15">
        <v>1</v>
      </c>
      <c r="D25" s="16">
        <v>21</v>
      </c>
      <c r="E25" s="16">
        <v>2</v>
      </c>
      <c r="F25" s="16">
        <v>24</v>
      </c>
      <c r="G25" s="16">
        <v>1920000</v>
      </c>
    </row>
    <row r="26" spans="1:7" x14ac:dyDescent="0.4">
      <c r="A26" s="1" t="s">
        <v>64</v>
      </c>
      <c r="B26" s="2" t="s">
        <v>53</v>
      </c>
      <c r="C26" s="15">
        <v>2</v>
      </c>
      <c r="D26" s="16">
        <v>21</v>
      </c>
      <c r="E26" s="16">
        <v>2</v>
      </c>
      <c r="F26" s="16">
        <v>18</v>
      </c>
      <c r="G26" s="16">
        <v>1440000</v>
      </c>
    </row>
  </sheetData>
  <phoneticPr fontId="1" type="noConversion"/>
  <conditionalFormatting sqref="G3:G26">
    <cfRule type="dataBar" priority="2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{8DD226C3-ABCC-4E70-A397-720F965487EE}</x14:id>
        </ext>
      </extLst>
    </cfRule>
    <cfRule type="dataBar" priority="1">
      <dataBar>
        <cfvo type="min"/>
        <cfvo type="max"/>
        <color rgb="FFFF0000"/>
      </dataBar>
      <extLst>
        <ext xmlns:x14="http://schemas.microsoft.com/office/spreadsheetml/2009/9/main" uri="{B025F937-C7B1-47D3-B67F-A62EFF666E3E}">
          <x14:id>{6FDB7C05-610D-4250-8B2B-8B60069FE109}</x14:id>
        </ext>
      </extLst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DD226C3-ABCC-4E70-A397-720F965487EE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FDB7C05-610D-4250-8B2B-8B60069FE10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M5" sqref="M5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예원</cp:lastModifiedBy>
  <dcterms:created xsi:type="dcterms:W3CDTF">2023-08-09T00:13:15Z</dcterms:created>
  <dcterms:modified xsi:type="dcterms:W3CDTF">2024-08-26T02:20:37Z</dcterms:modified>
</cp:coreProperties>
</file>