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4 기출문제집_컴활1급 실기_240701 update\길벗컴활1급기출\02 최신기출유형\07회\"/>
    </mc:Choice>
  </mc:AlternateContent>
  <xr:revisionPtr revIDLastSave="0" documentId="13_ncr:1_{9FA102B1-4C67-4DEF-96EA-78F66C5A5165}" xr6:coauthVersionLast="47" xr6:coauthVersionMax="47" xr10:uidLastSave="{00000000-0000-0000-0000-000000000000}"/>
  <bookViews>
    <workbookView xWindow="-120" yWindow="-120" windowWidth="29040" windowHeight="15720" firstSheet="5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 a="1"/>
  <c r="I5" i="2" s="1"/>
  <c r="I6" i="2" a="1"/>
  <c r="I6" i="2"/>
  <c r="I7" i="2" a="1"/>
  <c r="I7" i="2"/>
  <c r="I8" i="2" a="1"/>
  <c r="I8" i="2" s="1"/>
  <c r="I9" i="2" a="1"/>
  <c r="I9" i="2" s="1"/>
  <c r="I10" i="2" a="1"/>
  <c r="I10" i="2"/>
  <c r="I11" i="2" a="1"/>
  <c r="I11" i="2"/>
  <c r="I12" i="2" a="1"/>
  <c r="I12" i="2" s="1"/>
  <c r="I13" i="2" a="1"/>
  <c r="I13" i="2" s="1"/>
  <c r="I14" i="2" a="1"/>
  <c r="I14" i="2"/>
  <c r="I15" i="2" a="1"/>
  <c r="I15" i="2"/>
  <c r="I16" i="2" a="1"/>
  <c r="I16" i="2"/>
  <c r="I17" i="2" a="1"/>
  <c r="I17" i="2" s="1"/>
  <c r="I18" i="2" a="1"/>
  <c r="I18" i="2"/>
  <c r="I19" i="2" a="1"/>
  <c r="I19" i="2"/>
  <c r="I20" i="2" a="1"/>
  <c r="I20" i="2"/>
  <c r="I21" i="2" a="1"/>
  <c r="I21" i="2" s="1"/>
  <c r="I22" i="2" a="1"/>
  <c r="I22" i="2"/>
  <c r="I23" i="2" a="1"/>
  <c r="I23" i="2"/>
  <c r="I24" i="2" a="1"/>
  <c r="I24" i="2"/>
  <c r="I25" i="2" a="1"/>
  <c r="I25" i="2" s="1"/>
  <c r="I26" i="2" a="1"/>
  <c r="I26" i="2" s="1"/>
  <c r="I27" i="2" a="1"/>
  <c r="I27" i="2"/>
  <c r="I4" i="2" a="1"/>
  <c r="I4" i="2" s="1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D5" i="2" a="1"/>
  <c r="D5" i="2" s="1"/>
  <c r="D6" i="2" a="1"/>
  <c r="D6" i="2" s="1"/>
  <c r="D7" i="2" a="1"/>
  <c r="D7" i="2"/>
  <c r="D8" i="2" a="1"/>
  <c r="D8" i="2"/>
  <c r="D9" i="2" a="1"/>
  <c r="D9" i="2" s="1"/>
  <c r="D10" i="2" a="1"/>
  <c r="D10" i="2" s="1"/>
  <c r="D11" i="2" a="1"/>
  <c r="D11" i="2"/>
  <c r="D12" i="2" a="1"/>
  <c r="D12" i="2"/>
  <c r="D13" i="2" a="1"/>
  <c r="D13" i="2" s="1"/>
  <c r="D14" i="2" a="1"/>
  <c r="D14" i="2" s="1"/>
  <c r="D15" i="2" a="1"/>
  <c r="D15" i="2"/>
  <c r="D16" i="2" a="1"/>
  <c r="D16" i="2"/>
  <c r="D17" i="2" a="1"/>
  <c r="D17" i="2" s="1"/>
  <c r="D18" i="2" a="1"/>
  <c r="D18" i="2" s="1"/>
  <c r="D19" i="2" a="1"/>
  <c r="D19" i="2"/>
  <c r="D20" i="2" a="1"/>
  <c r="D20" i="2"/>
  <c r="D21" i="2" a="1"/>
  <c r="D21" i="2" s="1"/>
  <c r="D22" i="2" a="1"/>
  <c r="D22" i="2" s="1"/>
  <c r="D23" i="2" a="1"/>
  <c r="D23" i="2"/>
  <c r="D24" i="2" a="1"/>
  <c r="D24" i="2"/>
  <c r="D25" i="2" a="1"/>
  <c r="D25" i="2" s="1"/>
  <c r="D26" i="2" a="1"/>
  <c r="D26" i="2" s="1"/>
  <c r="D27" i="2" a="1"/>
  <c r="D27" i="2"/>
  <c r="D4" i="2" a="1"/>
  <c r="D4" i="2" s="1"/>
  <c r="M5" i="1"/>
  <c r="A2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2162FE5-1C72-4AB9-B738-D1B419CD7191}" sourceFile="C:\Users\user\Documents\총평가서\문화센터.xlsx" keepAlive="1" name="문화센터" type="5" refreshedVersion="8" background="1">
    <dbPr connection="Provider=Microsoft.ACE.OLEDB.12.0;User ID=Admin;Data Source=C:\Users\user\Documents\총평가서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<sst xmlns="http://schemas.openxmlformats.org/spreadsheetml/2006/main" count="476" uniqueCount="82">
  <si>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</si>
  <si>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</si>
  <si>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</si>
  <si>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</si>
  <si>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</si>
  <si>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</si>
  <si>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</si>
  <si>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</si>
  <si>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</si>
  <si>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</si>
  <si>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</si>
  <si>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</si>
  <si>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</si>
  <si>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</si>
  <si>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</si>
  <si>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</si>
  <si>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</si>
  <si>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</si>
  <si>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</si>
  <si>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</si>
  <si>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</si>
  <si>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</si>
  <si>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</si>
  <si>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</si>
  <si>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</si>
  <si>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</si>
  <si>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</si>
  <si>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</si>
  <si>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</si>
  <si>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</si>
  <si>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</si>
  <si>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</si>
  <si>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</si>
  <si>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</si>
  <si>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</si>
  <si>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</si>
  <si>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</si>
  <si>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</si>
  <si>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</si>
  <si>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</si>
  <si>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</si>
  <si>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</si>
  <si>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</si>
  <si>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</si>
  <si>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</si>
  <si>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</si>
  <si>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</si>
  <si>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</si>
  <si>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</si>
  <si>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</si>
  <si>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</si>
  <si>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</si>
  <si>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</si>
  <si>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</si>
  <si>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</si>
  <si>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</si>
  <si>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</si>
  <si>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</si>
  <si>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</si>
  <si>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</si>
  <si>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</si>
  <si>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</si>
  <si>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</si>
  <si>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</si>
  <si>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</si>
  <si>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</si>
  <si>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</si>
  <si>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</si>
  <si>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</si>
  <si>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</si>
  <si>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</si>
  <si>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</si>
  <si>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</si>
  <si>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</si>
  <si>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</si>
  <si>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</si>
  <si>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</si>
  <si>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</si>
  <si>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</si>
  <si>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요약</t>
  </si>
  <si>
    <t>여 요약</t>
  </si>
  <si>
    <t>개수 : 강사명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</si>
</sst>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=1]&quot;남자&quot;;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9904761904761899E-2"/>
                      <c:h val="4.237890718205678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C7AD-43EB-AC1D-9ECE56C613B9}"/>
                </c:ext>
              </c:extLst>
            </c:dLbl>
            <c:dLbl>
              <c:idx val="1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9904761904761899E-2"/>
                      <c:h val="4.237890718205678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7AD-43EB-AC1D-9ECE56C613B9}"/>
                </c:ext>
              </c:extLst>
            </c:dLbl>
            <c:dLbl>
              <c:idx val="2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9904761904761899E-2"/>
                      <c:h val="4.237890718205678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C7AD-43EB-AC1D-9ECE56C613B9}"/>
                </c:ext>
              </c:extLst>
            </c:dLbl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9904761904761899E-2"/>
                      <c:h val="4.237890718205678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7AD-43EB-AC1D-9ECE56C613B9}"/>
                </c:ext>
              </c:extLst>
            </c:dLbl>
            <c:dLbl>
              <c:idx val="4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9904761904761899E-2"/>
                      <c:h val="4.237890718205678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C7AD-43EB-AC1D-9ECE56C613B9}"/>
                </c:ext>
              </c:extLst>
            </c:dLbl>
            <c:dLbl>
              <c:idx val="5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9904761904761899E-2"/>
                      <c:h val="4.237890718205678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C7AD-43EB-AC1D-9ECE56C613B9}"/>
                </c:ext>
              </c:extLst>
            </c:dLbl>
            <c:dLbl>
              <c:idx val="6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9904761904761899E-2"/>
                      <c:h val="4.237890718205678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C7AD-43EB-AC1D-9ECE56C613B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12292" name="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5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90.586924884257" backgroundQuery="1" createdVersion="8" refreshedVersion="8" minRefreshableVersion="3" recordCount="24" xr:uid="{8B93CFF3-42D8-4A00-9683-4BE0F5651C7D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C1CB04-A7A1-42EA-BEA9-072FF7EE9F5B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>
      <items count="8">
        <item x="5"/>
        <item x="1"/>
        <item x="4"/>
        <item x="3"/>
        <item x="6"/>
        <item x="2"/>
        <item x="0"/>
        <item t="default"/>
      </items>
    </pivotField>
    <pivotField axis="axisRow" compact="0" outline="0" showAll="0" sortType="ascending">
      <items count="3">
        <item x="1"/>
        <item x="0"/>
        <item t="default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/>
    </i>
    <i r="1">
      <x v="2"/>
    </i>
    <i r="1">
      <x v="4"/>
    </i>
    <i r="1">
      <x v="5"/>
    </i>
    <i r="1">
      <x v="6"/>
    </i>
    <i t="default">
      <x/>
    </i>
    <i>
      <x v="1"/>
      <x v="1"/>
    </i>
    <i r="1">
      <x v="3"/>
    </i>
    <i r="1">
      <x v="5"/>
    </i>
    <i r="1">
      <x v="6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개수 : 강사명" fld="0" subtotal="count" baseField="0" baseItem="0"/>
    <dataField name="합계 : 월급여액" fld="7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M38"/>
  <sheetViews>
    <sheetView workbookViewId="0">
      <selection activeCell="A2" sqref="A2:K26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3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3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3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3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  <c r="M5" t="b">
        <f>AND($D3="여",$C3&lt;&gt;",발레",$C3&lt;&gt;"네일아트")</f>
        <v>1</v>
      </c>
    </row>
    <row r="6" spans="1:13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3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3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3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3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3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3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3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3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3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3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OR($K3&gt;=LARGE($K$3:$K$26,3),$K3&lt;=SMALL($K$3:$K$26,3))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AND($D3="여",$C3&lt;&gt;",발레",$C3&lt;&gt;"네일아트")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L37"/>
  <sheetViews>
    <sheetView topLeftCell="A9" zoomScale="101" workbookViewId="0">
      <selection activeCell="I31" sqref="I31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2" x14ac:dyDescent="0.3">
      <c r="A2" t="s">
        <v>66</v>
      </c>
    </row>
    <row r="3" spans="1:12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2" x14ac:dyDescent="0.3">
      <c r="A4" s="1" t="s">
        <v>42</v>
      </c>
      <c r="B4" s="1" t="s">
        <v>43</v>
      </c>
      <c r="C4" s="1" t="s">
        <v>26</v>
      </c>
      <c r="D4" s="5" t="str">
        <f t="array" ref="D4"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 t="array" ref="I4">MAX((VLOOKUP($E4,$A$32:$E$36,MATCH($F4*$G4,$B$31:$E$31,1)+1)*$H4),100000)</f>
        <v>100000</v>
      </c>
      <c r="J4" s="6"/>
      <c r="L4">
        <f>VLOOKUP($E4,$A$32:$E$36,MATCH($F4*$G4,$B$31:$E$31,1)+1)</f>
        <v>0.03</v>
      </c>
    </row>
    <row r="5" spans="1:12" x14ac:dyDescent="0.3">
      <c r="A5" s="1" t="s">
        <v>44</v>
      </c>
      <c r="B5" s="1" t="s">
        <v>45</v>
      </c>
      <c r="C5" s="1" t="s">
        <v>13</v>
      </c>
      <c r="D5" s="5" t="str">
        <f t="array" ref="D5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array" ref="I5">MAX((VLOOKUP($E5,$A$32:$E$36,MATCH($F5*$G5,$B$31:$E$31,1)+1)*$H5),100000)</f>
        <v>286000</v>
      </c>
      <c r="J5" s="6"/>
      <c r="L5">
        <f t="shared" ref="L5:L27" si="0">MATCH($F5*$G5,$B$31:$E$31,1)</f>
        <v>2</v>
      </c>
    </row>
    <row r="6" spans="1:12" x14ac:dyDescent="0.3">
      <c r="A6" s="1" t="s">
        <v>60</v>
      </c>
      <c r="B6" s="1" t="s">
        <v>34</v>
      </c>
      <c r="C6" s="1" t="s">
        <v>35</v>
      </c>
      <c r="D6" s="5" t="str">
        <f t="array" ref="D6">IF(MID($B6,3,1)="1","남","여")</f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array" ref="I6">MAX((VLOOKUP($E6,$A$32:$E$36,MATCH($F6*$G6,$B$31:$E$31,1)+1)*$H6),100000)</f>
        <v>100000</v>
      </c>
      <c r="J6" s="6"/>
      <c r="L6">
        <f t="shared" si="0"/>
        <v>1</v>
      </c>
    </row>
    <row r="7" spans="1:12" x14ac:dyDescent="0.3">
      <c r="A7" s="1" t="s">
        <v>38</v>
      </c>
      <c r="B7" s="1" t="s">
        <v>39</v>
      </c>
      <c r="C7" s="1" t="s">
        <v>35</v>
      </c>
      <c r="D7" s="5" t="str">
        <f t="array" ref="D7">IF(MID($B7,3,1)="1","남","여")</f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array" ref="I7">MAX((VLOOKUP($E7,$A$32:$E$36,MATCH($F7*$G7,$B$31:$E$31,1)+1)*$H7),100000)</f>
        <v>480000</v>
      </c>
      <c r="J7" s="6"/>
      <c r="L7">
        <f t="shared" si="0"/>
        <v>3</v>
      </c>
    </row>
    <row r="8" spans="1:12" x14ac:dyDescent="0.3">
      <c r="A8" s="1" t="s">
        <v>36</v>
      </c>
      <c r="B8" s="1" t="s">
        <v>37</v>
      </c>
      <c r="C8" s="1" t="s">
        <v>17</v>
      </c>
      <c r="D8" s="5" t="str">
        <f t="array" ref="D8">IF(MID($B8,3,1)="1","남","여")</f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array" ref="I8">MAX((VLOOKUP($E8,$A$32:$E$36,MATCH($F8*$G8,$B$31:$E$31,1)+1)*$H8),100000)</f>
        <v>300000</v>
      </c>
      <c r="J8" s="6"/>
      <c r="L8">
        <f t="shared" si="0"/>
        <v>2</v>
      </c>
    </row>
    <row r="9" spans="1:12" x14ac:dyDescent="0.3">
      <c r="A9" s="1" t="s">
        <v>56</v>
      </c>
      <c r="B9" s="1" t="s">
        <v>57</v>
      </c>
      <c r="C9" s="1" t="s">
        <v>53</v>
      </c>
      <c r="D9" s="5" t="str">
        <f t="array" ref="D9">IF(MID($B9,3,1)="1","남","여")</f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array" ref="I9">MAX((VLOOKUP($E9,$A$32:$E$36,MATCH($F9*$G9,$B$31:$E$31,1)+1)*$H9),100000)</f>
        <v>168000.00000000003</v>
      </c>
      <c r="J9" s="6"/>
      <c r="L9">
        <f t="shared" si="0"/>
        <v>2</v>
      </c>
    </row>
    <row r="10" spans="1:12" x14ac:dyDescent="0.3">
      <c r="A10" s="1" t="s">
        <v>47</v>
      </c>
      <c r="B10" s="1" t="s">
        <v>48</v>
      </c>
      <c r="C10" s="1" t="s">
        <v>35</v>
      </c>
      <c r="D10" s="5" t="str">
        <f t="array" ref="D10">IF(MID($B10,3,1)="1","남","여")</f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array" ref="I10">MAX((VLOOKUP($E10,$A$32:$E$36,MATCH($F10*$G10,$B$31:$E$31,1)+1)*$H10),100000)</f>
        <v>100000</v>
      </c>
      <c r="J10" s="6"/>
      <c r="L10">
        <f t="shared" si="0"/>
        <v>1</v>
      </c>
    </row>
    <row r="11" spans="1:12" x14ac:dyDescent="0.3">
      <c r="A11" s="1" t="s">
        <v>11</v>
      </c>
      <c r="B11" s="1" t="s">
        <v>12</v>
      </c>
      <c r="C11" s="1" t="s">
        <v>13</v>
      </c>
      <c r="D11" s="5" t="str">
        <f t="array" ref="D11">IF(MID($B11,3,1)="1","남","여")</f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array" ref="I11">MAX((VLOOKUP($E11,$A$32:$E$36,MATCH($F11*$G11,$B$31:$E$31,1)+1)*$H11),100000)</f>
        <v>288000</v>
      </c>
      <c r="J11" s="6"/>
      <c r="L11">
        <f t="shared" si="0"/>
        <v>2</v>
      </c>
    </row>
    <row r="12" spans="1:12" x14ac:dyDescent="0.3">
      <c r="A12" s="1" t="s">
        <v>40</v>
      </c>
      <c r="B12" s="1" t="s">
        <v>41</v>
      </c>
      <c r="C12" s="1" t="s">
        <v>26</v>
      </c>
      <c r="D12" s="5" t="str">
        <f t="array" ref="D12">IF(MID($B12,3,1)="1","남","여")</f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array" ref="I12">MAX((VLOOKUP($E12,$A$32:$E$36,MATCH($F12*$G12,$B$31:$E$31,1)+1)*$H12),100000)</f>
        <v>100000</v>
      </c>
      <c r="J12" s="6"/>
      <c r="L12">
        <f t="shared" si="0"/>
        <v>1</v>
      </c>
    </row>
    <row r="13" spans="1:12" x14ac:dyDescent="0.3">
      <c r="A13" s="1" t="s">
        <v>22</v>
      </c>
      <c r="B13" s="1" t="s">
        <v>23</v>
      </c>
      <c r="C13" s="1" t="s">
        <v>21</v>
      </c>
      <c r="D13" s="5" t="str">
        <f t="array" ref="D13">IF(MID($B13,3,1)="1","남","여")</f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array" ref="I13">MAX((VLOOKUP($E13,$A$32:$E$36,MATCH($F13*$G13,$B$31:$E$31,1)+1)*$H13),100000)</f>
        <v>168000.00000000003</v>
      </c>
      <c r="J13" s="6"/>
      <c r="L13">
        <f t="shared" si="0"/>
        <v>2</v>
      </c>
    </row>
    <row r="14" spans="1:12" x14ac:dyDescent="0.3">
      <c r="A14" s="1" t="s">
        <v>49</v>
      </c>
      <c r="B14" s="1" t="s">
        <v>50</v>
      </c>
      <c r="C14" s="1" t="s">
        <v>21</v>
      </c>
      <c r="D14" s="5" t="str">
        <f t="array" ref="D14">IF(MID($B14,3,1)="1","남","여")</f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array" ref="I14">MAX((VLOOKUP($E14,$A$32:$E$36,MATCH($F14*$G14,$B$31:$E$31,1)+1)*$H14),100000)</f>
        <v>100000</v>
      </c>
      <c r="J14" s="6"/>
      <c r="L14">
        <f t="shared" si="0"/>
        <v>1</v>
      </c>
    </row>
    <row r="15" spans="1:12" x14ac:dyDescent="0.3">
      <c r="A15" s="1" t="s">
        <v>58</v>
      </c>
      <c r="B15" s="1" t="s">
        <v>59</v>
      </c>
      <c r="C15" s="1" t="s">
        <v>13</v>
      </c>
      <c r="D15" s="5" t="str">
        <f t="array" ref="D15">IF(MID($B15,3,1)="1","남","여")</f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array" ref="I15">MAX((VLOOKUP($E15,$A$32:$E$36,MATCH($F15*$G15,$B$31:$E$31,1)+1)*$H15),100000)</f>
        <v>151200</v>
      </c>
      <c r="J15" s="6"/>
      <c r="L15">
        <f t="shared" si="0"/>
        <v>2</v>
      </c>
    </row>
    <row r="16" spans="1:12" x14ac:dyDescent="0.3">
      <c r="A16" s="1" t="s">
        <v>27</v>
      </c>
      <c r="B16" s="1" t="s">
        <v>28</v>
      </c>
      <c r="C16" s="1" t="s">
        <v>17</v>
      </c>
      <c r="D16" s="5" t="str">
        <f t="array" ref="D16">IF(MID($B16,3,1)="1","남","여")</f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array" ref="I16">MAX((VLOOKUP($E16,$A$32:$E$36,MATCH($F16*$G16,$B$31:$E$31,1)+1)*$H16),100000)</f>
        <v>100000</v>
      </c>
      <c r="J16" s="6"/>
      <c r="L16">
        <f t="shared" si="0"/>
        <v>1</v>
      </c>
    </row>
    <row r="17" spans="1:12" x14ac:dyDescent="0.3">
      <c r="A17" s="1" t="s">
        <v>64</v>
      </c>
      <c r="B17" s="1" t="s">
        <v>65</v>
      </c>
      <c r="C17" s="1" t="s">
        <v>53</v>
      </c>
      <c r="D17" s="5" t="str">
        <f t="array" ref="D17">IF(MID($B17,3,1)="1","남","여")</f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array" ref="I17">MAX((VLOOKUP($E17,$A$32:$E$36,MATCH($F17*$G17,$B$31:$E$31,1)+1)*$H17),100000)</f>
        <v>100000</v>
      </c>
      <c r="J17" s="6"/>
      <c r="L17">
        <f t="shared" si="0"/>
        <v>1</v>
      </c>
    </row>
    <row r="18" spans="1:12" x14ac:dyDescent="0.3">
      <c r="A18" s="1" t="s">
        <v>24</v>
      </c>
      <c r="B18" s="1" t="s">
        <v>25</v>
      </c>
      <c r="C18" s="1" t="s">
        <v>26</v>
      </c>
      <c r="D18" s="5" t="str">
        <f t="array" ref="D18">IF(MID($B18,3,1)="1","남","여")</f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array" ref="I18">MAX((VLOOKUP($E18,$A$32:$E$36,MATCH($F18*$G18,$B$31:$E$31,1)+1)*$H18),100000)</f>
        <v>100000</v>
      </c>
      <c r="J18" s="6"/>
      <c r="L18">
        <f t="shared" si="0"/>
        <v>1</v>
      </c>
    </row>
    <row r="19" spans="1:12" x14ac:dyDescent="0.3">
      <c r="A19" s="1" t="s">
        <v>46</v>
      </c>
      <c r="B19" s="1" t="s">
        <v>45</v>
      </c>
      <c r="C19" s="1" t="s">
        <v>13</v>
      </c>
      <c r="D19" s="5" t="str">
        <f t="array" ref="D19">IF(MID($B19,3,1)="1","남","여")</f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array" ref="I19">MAX((VLOOKUP($E19,$A$32:$E$36,MATCH($F19*$G19,$B$31:$E$31,1)+1)*$H19),100000)</f>
        <v>100000</v>
      </c>
      <c r="J19" s="6"/>
      <c r="L19">
        <f t="shared" si="0"/>
        <v>1</v>
      </c>
    </row>
    <row r="20" spans="1:12" x14ac:dyDescent="0.3">
      <c r="A20" s="1" t="s">
        <v>51</v>
      </c>
      <c r="B20" s="1" t="s">
        <v>52</v>
      </c>
      <c r="C20" s="1" t="s">
        <v>53</v>
      </c>
      <c r="D20" s="5" t="str">
        <f t="array" ref="D20">IF(MID($B20,3,1)="1","남","여")</f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array" ref="I20">MAX((VLOOKUP($E20,$A$32:$E$36,MATCH($F20*$G20,$B$31:$E$31,1)+1)*$H20),100000)</f>
        <v>120000</v>
      </c>
      <c r="J20" s="6"/>
      <c r="L20">
        <f t="shared" si="0"/>
        <v>2</v>
      </c>
    </row>
    <row r="21" spans="1:12" x14ac:dyDescent="0.3">
      <c r="A21" s="1" t="s">
        <v>54</v>
      </c>
      <c r="B21" s="1" t="s">
        <v>55</v>
      </c>
      <c r="C21" s="1" t="s">
        <v>53</v>
      </c>
      <c r="D21" s="5" t="str">
        <f t="array" ref="D21">IF(MID($B21,3,1)="1","남","여")</f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array" ref="I21">MAX((VLOOKUP($E21,$A$32:$E$36,MATCH($F21*$G21,$B$31:$E$31,1)+1)*$H21),100000)</f>
        <v>380000</v>
      </c>
      <c r="J21" s="6"/>
      <c r="L21">
        <f t="shared" si="0"/>
        <v>4</v>
      </c>
    </row>
    <row r="22" spans="1:12" x14ac:dyDescent="0.3">
      <c r="A22" s="1" t="s">
        <v>61</v>
      </c>
      <c r="B22" s="1" t="s">
        <v>62</v>
      </c>
      <c r="C22" s="1" t="s">
        <v>63</v>
      </c>
      <c r="D22" s="5" t="str">
        <f t="array" ref="D22">IF(MID($B22,3,1)="1","남","여")</f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array" ref="I22">MAX((VLOOKUP($E22,$A$32:$E$36,MATCH($F22*$G22,$B$31:$E$31,1)+1)*$H22),100000)</f>
        <v>100000</v>
      </c>
      <c r="J22" s="6"/>
      <c r="L22">
        <f t="shared" si="0"/>
        <v>1</v>
      </c>
    </row>
    <row r="23" spans="1:12" x14ac:dyDescent="0.3">
      <c r="A23" s="1" t="s">
        <v>19</v>
      </c>
      <c r="B23" s="1" t="s">
        <v>20</v>
      </c>
      <c r="C23" s="1" t="s">
        <v>21</v>
      </c>
      <c r="D23" s="5" t="str">
        <f t="array" ref="D23">IF(MID($B23,3,1)="1","남","여")</f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array" ref="I23">MAX((VLOOKUP($E23,$A$32:$E$36,MATCH($F23*$G23,$B$31:$E$31,1)+1)*$H23),100000)</f>
        <v>480000</v>
      </c>
      <c r="J23" s="6"/>
      <c r="L23">
        <f t="shared" si="0"/>
        <v>3</v>
      </c>
    </row>
    <row r="24" spans="1:12" x14ac:dyDescent="0.3">
      <c r="A24" s="1" t="s">
        <v>31</v>
      </c>
      <c r="B24" s="1" t="s">
        <v>32</v>
      </c>
      <c r="C24" s="1" t="s">
        <v>17</v>
      </c>
      <c r="D24" s="5" t="str">
        <f t="array" ref="D24">IF(MID($B24,3,1)="1","남","여")</f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array" ref="I24">MAX((VLOOKUP($E24,$A$32:$E$36,MATCH($F24*$G24,$B$31:$E$31,1)+1)*$H24),100000)</f>
        <v>100000</v>
      </c>
      <c r="J24" s="6"/>
      <c r="L24">
        <f t="shared" si="0"/>
        <v>1</v>
      </c>
    </row>
    <row r="25" spans="1:12" x14ac:dyDescent="0.3">
      <c r="A25" s="1" t="s">
        <v>33</v>
      </c>
      <c r="B25" s="1" t="s">
        <v>34</v>
      </c>
      <c r="C25" s="1" t="s">
        <v>35</v>
      </c>
      <c r="D25" s="5" t="str">
        <f t="array" ref="D25">IF(MID($B25,3,1)="1","남","여")</f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array" ref="I25">MAX((VLOOKUP($E25,$A$32:$E$36,MATCH($F25*$G25,$B$31:$E$31,1)+1)*$H25),100000)</f>
        <v>360000</v>
      </c>
      <c r="J25" s="6"/>
      <c r="L25">
        <f t="shared" si="0"/>
        <v>2</v>
      </c>
    </row>
    <row r="26" spans="1:12" x14ac:dyDescent="0.3">
      <c r="A26" s="1" t="s">
        <v>15</v>
      </c>
      <c r="B26" s="1" t="s">
        <v>16</v>
      </c>
      <c r="C26" s="1" t="s">
        <v>17</v>
      </c>
      <c r="D26" s="5" t="str">
        <f t="array" ref="D26">IF(MID($B26,3,1)="1","남","여")</f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array" ref="I26">MAX((VLOOKUP($E26,$A$32:$E$36,MATCH($F26*$G26,$B$31:$E$31,1)+1)*$H26),100000)</f>
        <v>360000</v>
      </c>
      <c r="J26" s="6"/>
      <c r="L26">
        <f t="shared" si="0"/>
        <v>2</v>
      </c>
    </row>
    <row r="27" spans="1:12" x14ac:dyDescent="0.3">
      <c r="A27" s="1" t="s">
        <v>29</v>
      </c>
      <c r="B27" s="1" t="s">
        <v>30</v>
      </c>
      <c r="C27" s="1" t="s">
        <v>26</v>
      </c>
      <c r="D27" s="5" t="str">
        <f t="array" ref="D27">IF(MID($B27,3,1)="1","남","여")</f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array" ref="I27">MAX((VLOOKUP($E27,$A$32:$E$36,MATCH($F27*$G27,$B$31:$E$31,1)+1)*$H27),100000)</f>
        <v>720000</v>
      </c>
      <c r="J27" s="6"/>
      <c r="L27">
        <f t="shared" si="0"/>
        <v>4</v>
      </c>
    </row>
    <row r="29" spans="1:12" x14ac:dyDescent="0.3">
      <c r="A29" t="s">
        <v>68</v>
      </c>
      <c r="G29" t="s">
        <v>69</v>
      </c>
    </row>
    <row r="30" spans="1:12" x14ac:dyDescent="0.3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2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2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IFERROR(AVERAGEIFS($H$4:$H$27,$C$4:$C$27,$G32,$E$4:$E$27,"&gt;=50"),"")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3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11" sqref="B11"/>
    </sheetView>
  </sheetViews>
  <sheetFormatPr defaultRowHeight="16.5" x14ac:dyDescent="0.3"/>
  <cols>
    <col min="1" max="1" width="16" bestFit="1" customWidth="1"/>
    <col min="2" max="2" width="11.25" bestFit="1" customWidth="1"/>
    <col min="3" max="3" width="13.125" bestFit="1" customWidth="1"/>
    <col min="4" max="4" width="15.25" bestFit="1" customWidth="1"/>
    <col min="5" max="5" width="8.5" bestFit="1" customWidth="1"/>
    <col min="6" max="19" width="9.625" bestFit="1" customWidth="1"/>
    <col min="20" max="20" width="10.75" bestFit="1" customWidth="1"/>
    <col min="21" max="21" width="8.5" bestFit="1" customWidth="1"/>
    <col min="22" max="22" width="9.625" bestFit="1" customWidth="1"/>
    <col min="23" max="23" width="9.875" bestFit="1" customWidth="1"/>
    <col min="24" max="24" width="13.375" bestFit="1" customWidth="1"/>
    <col min="25" max="27" width="9.625" bestFit="1" customWidth="1"/>
    <col min="28" max="28" width="16.125" bestFit="1" customWidth="1"/>
    <col min="29" max="29" width="11.375" bestFit="1" customWidth="1"/>
    <col min="30" max="30" width="14" bestFit="1" customWidth="1"/>
    <col min="31" max="31" width="10.75" bestFit="1" customWidth="1"/>
    <col min="32" max="32" width="9.625" bestFit="1" customWidth="1"/>
    <col min="33" max="33" width="16.125" bestFit="1" customWidth="1"/>
    <col min="34" max="35" width="9.625" bestFit="1" customWidth="1"/>
    <col min="36" max="37" width="8.5" bestFit="1" customWidth="1"/>
    <col min="38" max="39" width="9.625" bestFit="1" customWidth="1"/>
    <col min="40" max="40" width="9.875" bestFit="1" customWidth="1"/>
    <col min="41" max="41" width="13.375" bestFit="1" customWidth="1"/>
    <col min="42" max="42" width="8.5" bestFit="1" customWidth="1"/>
    <col min="43" max="48" width="9.625" bestFit="1" customWidth="1"/>
    <col min="49" max="49" width="16.125" bestFit="1" customWidth="1"/>
    <col min="50" max="50" width="11.375" bestFit="1" customWidth="1"/>
    <col min="51" max="51" width="9.625" bestFit="1" customWidth="1"/>
    <col min="52" max="52" width="14" bestFit="1" customWidth="1"/>
    <col min="53" max="53" width="10.75" bestFit="1" customWidth="1"/>
  </cols>
  <sheetData>
    <row r="2" spans="1:4" x14ac:dyDescent="0.3">
      <c r="A2" s="15" t="s">
        <v>3</v>
      </c>
      <c r="B2" s="15" t="s">
        <v>2</v>
      </c>
      <c r="C2" t="s">
        <v>81</v>
      </c>
      <c r="D2" t="s">
        <v>78</v>
      </c>
    </row>
    <row r="3" spans="1:4" x14ac:dyDescent="0.3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3">
      <c r="B4" t="s">
        <v>17</v>
      </c>
      <c r="C4" s="16">
        <v>4</v>
      </c>
      <c r="D4" s="17">
        <v>0.1432469304229195</v>
      </c>
    </row>
    <row r="5" spans="1:4" x14ac:dyDescent="0.3">
      <c r="B5" t="s">
        <v>63</v>
      </c>
      <c r="C5" s="16">
        <v>1</v>
      </c>
      <c r="D5" s="17">
        <v>3.2742155525238743E-2</v>
      </c>
    </row>
    <row r="6" spans="1:4" x14ac:dyDescent="0.3">
      <c r="B6" t="s">
        <v>26</v>
      </c>
      <c r="C6" s="16">
        <v>1</v>
      </c>
      <c r="D6" s="17">
        <v>2.4556616643929059E-2</v>
      </c>
    </row>
    <row r="7" spans="1:4" x14ac:dyDescent="0.3">
      <c r="B7" t="s">
        <v>21</v>
      </c>
      <c r="C7" s="16">
        <v>1</v>
      </c>
      <c r="D7" s="17">
        <v>4.0927694406548434E-2</v>
      </c>
    </row>
    <row r="8" spans="1:4" x14ac:dyDescent="0.3">
      <c r="A8" t="s">
        <v>79</v>
      </c>
      <c r="C8" s="16">
        <v>11</v>
      </c>
      <c r="D8" s="17">
        <v>0.39699863574351979</v>
      </c>
    </row>
    <row r="9" spans="1:4" x14ac:dyDescent="0.3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3">
      <c r="B10" t="s">
        <v>35</v>
      </c>
      <c r="C10" s="16">
        <v>4</v>
      </c>
      <c r="D10" s="17">
        <v>0.165075034106412</v>
      </c>
    </row>
    <row r="11" spans="1:4" x14ac:dyDescent="0.3">
      <c r="B11" t="s">
        <v>26</v>
      </c>
      <c r="C11" s="16">
        <v>3</v>
      </c>
      <c r="D11" s="17">
        <v>0.13642564802182811</v>
      </c>
    </row>
    <row r="12" spans="1:4" x14ac:dyDescent="0.3">
      <c r="B12" t="s">
        <v>21</v>
      </c>
      <c r="C12" s="16">
        <v>2</v>
      </c>
      <c r="D12" s="17">
        <v>9.2769440654843105E-2</v>
      </c>
    </row>
    <row r="13" spans="1:4" x14ac:dyDescent="0.3">
      <c r="A13" t="s">
        <v>80</v>
      </c>
      <c r="C13" s="16">
        <v>13</v>
      </c>
      <c r="D13" s="17">
        <v>0.60300136425648021</v>
      </c>
    </row>
    <row r="14" spans="1:4" x14ac:dyDescent="0.3">
      <c r="A14" t="s">
        <v>77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2" sqref="D2:G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5</v>
      </c>
      <c r="E2" s="1" t="s">
        <v>6</v>
      </c>
      <c r="F2" s="1" t="s">
        <v>4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3</v>
      </c>
      <c r="E3" s="2">
        <v>20</v>
      </c>
      <c r="F3" s="2">
        <v>6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5</v>
      </c>
      <c r="E4" s="2">
        <v>30</v>
      </c>
      <c r="F4" s="2">
        <v>9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3</v>
      </c>
      <c r="E5" s="2">
        <v>20</v>
      </c>
      <c r="F5" s="2">
        <v>7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3</v>
      </c>
      <c r="E6" s="2">
        <v>18</v>
      </c>
      <c r="F6" s="2">
        <v>19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</v>
      </c>
      <c r="E7" s="2">
        <v>24</v>
      </c>
      <c r="F7" s="2">
        <v>31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5</v>
      </c>
      <c r="E8" s="2">
        <v>18</v>
      </c>
      <c r="F8" s="2">
        <v>35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5</v>
      </c>
      <c r="E9" s="2">
        <v>20</v>
      </c>
      <c r="F9" s="2">
        <v>12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3</v>
      </c>
      <c r="E10" s="2">
        <v>20</v>
      </c>
      <c r="F10" s="2">
        <v>14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2</v>
      </c>
      <c r="E11" s="2">
        <v>20</v>
      </c>
      <c r="F11" s="2">
        <v>9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1</v>
      </c>
      <c r="E12" s="2">
        <v>24</v>
      </c>
      <c r="F12" s="2">
        <v>20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5</v>
      </c>
      <c r="E13" s="2">
        <v>18</v>
      </c>
      <c r="F13" s="2">
        <v>15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3</v>
      </c>
      <c r="E14" s="2">
        <v>20</v>
      </c>
      <c r="F14" s="2">
        <v>23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5</v>
      </c>
      <c r="E15" s="2">
        <v>20</v>
      </c>
      <c r="F15" s="2">
        <v>15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2</v>
      </c>
      <c r="E16" s="2">
        <v>18</v>
      </c>
      <c r="F16" s="2">
        <v>6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2</v>
      </c>
      <c r="E17" s="2">
        <v>20</v>
      </c>
      <c r="F17" s="2">
        <v>9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3</v>
      </c>
      <c r="E18" s="2">
        <v>18</v>
      </c>
      <c r="F18" s="2">
        <v>21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</v>
      </c>
      <c r="E19" s="2">
        <v>18</v>
      </c>
      <c r="F19" s="2">
        <v>25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6</v>
      </c>
      <c r="E20" s="2">
        <v>20</v>
      </c>
      <c r="F20" s="2">
        <v>12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</v>
      </c>
      <c r="E21" s="2">
        <v>24</v>
      </c>
      <c r="F21" s="2">
        <v>23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</v>
      </c>
      <c r="E22" s="2">
        <v>10</v>
      </c>
      <c r="F22" s="2">
        <v>21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3</v>
      </c>
      <c r="E23" s="2">
        <v>12</v>
      </c>
      <c r="F23" s="2">
        <v>5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2</v>
      </c>
      <c r="E24" s="2">
        <v>16</v>
      </c>
      <c r="F24" s="2">
        <v>13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</v>
      </c>
      <c r="E25" s="2">
        <v>24</v>
      </c>
      <c r="F25" s="2">
        <v>21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</v>
      </c>
      <c r="E26" s="2">
        <v>18</v>
      </c>
      <c r="F26" s="2">
        <v>21</v>
      </c>
      <c r="G26" s="3">
        <v>1440000</v>
      </c>
    </row>
  </sheetData>
  <sortState xmlns:xlrd2="http://schemas.microsoft.com/office/spreadsheetml/2017/richdata2" columnSort="1" ref="D2:G26">
    <sortCondition ref="D2:G2" customList="&quot;수강인원&quot;,&quot;근무시간&quot;,&quot;근무일수&quot;,&quot;월금여액&quot;"/>
  </sortState>
  <phoneticPr fontId="1" type="noConversion"/>
  <dataValidations count="1">
    <dataValidation type="custom" errorStyle="information" allowBlank="1" showInputMessage="1" showErrorMessage="1" errorTitle="입력오류" error="1과 2 중에서 선택해야 합니다." promptTitle="입력" prompt="1은 남자_x000a_2는 여자" sqref="C3:C26" xr:uid="{3E1FD732-6A66-43AF-B1F4-9EF748CFE080}">
      <formula1>OR($C3=1,$C3=2)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4" zoomScaleNormal="100" workbookViewId="0">
      <selection activeCell="M16" sqref="M16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6" sqref="K6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{0ECA474E-92D8-44AB-816D-10943ED77D6B}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3" name="Button 2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4" name="Button 4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ECA474E-92D8-44AB-816D-10943ED77D6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J4" sqref="J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2024-07-17T04:27:42Z</cp:lastPrinted>
  <dcterms:created xsi:type="dcterms:W3CDTF">2023-08-09T00:13:15Z</dcterms:created>
  <dcterms:modified xsi:type="dcterms:W3CDTF">2024-07-17T06:11:54Z</dcterms:modified>
</cp:coreProperties>
</file>