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2026_컴활1급_실기_기출문제집(20260420)\02 최신기출유형\06회\"/>
    </mc:Choice>
  </mc:AlternateContent>
  <bookViews>
    <workbookView xWindow="28680" yWindow="-120" windowWidth="29040" windowHeight="17640" activeTab="3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Print_Area" localSheetId="1">'기본작업-2'!$B$1:$D$19</definedName>
  </definedNames>
  <calcPr calcId="152511"/>
  <pivotCaches>
    <pivotCache cacheId="81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판매정보-26fcfe81-f914-49dd-a8cd-c8782f41e0e6" name="판매정보" connection="판매정보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3" l="1"/>
  <c r="H3" i="1"/>
  <c r="G4" i="5" l="1"/>
  <c r="G5" i="5"/>
  <c r="G6" i="5"/>
  <c r="G7" i="5"/>
  <c r="G8" i="5"/>
</calcChain>
</file>

<file path=xl/connections.xml><?xml version="1.0" encoding="utf-8"?>
<connections xmlns="http://schemas.openxmlformats.org/spreadsheetml/2006/main">
  <connection id="1" keepAlive="1" name="ThisWorkbookDataModel" description="데이터 모델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판매정보" type="103" refreshedVersion="5" minRefreshableVersion="5">
    <extLst>
      <ext xmlns:x15="http://schemas.microsoft.com/office/spreadsheetml/2010/11/main" uri="{DE250136-89BD-433C-8126-D09CA5730AF9}">
        <x15:connection id="판매정보-26fcfe81-f914-49dd-a8cd-c8782f41e0e6" autoDelete="1">
          <x15:textPr prompt="0" codePage="949" sourceFile="C:\Users\user\Desktop\2026_컴활1급_실기_기출문제집(20260420)\02 최신기출유형\06회\판매정보.txt" tab="0" semicolon="1">
            <textFields count="6"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sharedStrings.xml><?xml version="1.0" encoding="utf-8"?>
<sst xmlns="http://schemas.openxmlformats.org/spreadsheetml/2006/main" count="357" uniqueCount="197">
  <si>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</si>
  <si>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</si>
  <si>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</si>
  <si>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</si>
  <si>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</si>
  <si>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</si>
  <si>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</si>
  <si>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</si>
  <si>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</si>
  <si>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</si>
  <si>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</si>
  <si>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</si>
  <si>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</si>
  <si>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</si>
  <si>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</si>
  <si>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</si>
  <si>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</si>
  <si>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</si>
  <si>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</si>
  <si>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</si>
  <si>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</si>
  <si>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</si>
  <si>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</si>
  <si>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</si>
  <si>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</si>
  <si>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</si>
  <si>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</si>
  <si>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</si>
  <si>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</si>
  <si>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</si>
  <si>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</si>
  <si>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</si>
  <si>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</si>
  <si>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</si>
  <si>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</si>
  <si>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</si>
  <si>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</si>
  <si>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</si>
  <si>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</si>
  <si>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</si>
  <si>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</si>
  <si>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</si>
  <si>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</si>
  <si>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</si>
  <si>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</si>
  <si>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</si>
  <si>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</si>
  <si>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</si>
  <si>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</si>
  <si>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</si>
  <si>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</si>
  <si>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</si>
  <si>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</si>
  <si>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</si>
  <si>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</si>
  <si>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</si>
  <si>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</si>
  <si>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</si>
  <si>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</si>
  <si>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</si>
  <si>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</si>
  <si>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</si>
  <si>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</si>
  <si>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</si>
  <si>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</si>
  <si>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</si>
  <si>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</si>
  <si>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</si>
  <si>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</si>
  <si>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</si>
  <si>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</si>
  <si>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</si>
  <si>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</si>
  <si>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</si>
  <si>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</si>
  <si>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</si>
  <si>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</si>
  <si>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</si>
  <si>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</si>
  <si>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</si>
  <si>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</si>
  <si>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</si>
  <si>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</si>
  <si>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</si>
  <si>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</si>
  <si>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</si>
  <si>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</si>
  <si>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</si>
  <si>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</si>
  <si>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</si>
  <si>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</si>
  <si>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</si>
  <si>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</si>
  <si>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</si>
  <si>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</si>
  <si>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</si>
  <si>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</si>
  <si>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</si>
  <si>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</si>
  <si>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</si>
  <si>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</si>
  <si>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</si>
  <si>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</si>
  <si>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</si>
  <si>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</si>
  <si>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</si>
  <si>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</si>
  <si>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</si>
  <si>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</si>
  <si>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</si>
  <si>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</si>
  <si>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</si>
  <si>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</si>
  <si>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</si>
  <si>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</si>
  <si>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</si>
  <si>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</si>
  <si>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</si>
  <si>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</si>
  <si>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</si>
  <si>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</si>
  <si>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</si>
  <si>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</si>
  <si>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</si>
  <si>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</si>
  <si>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</si>
  <si>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</si>
  <si>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</si>
  <si>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</si>
  <si>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</si>
  <si>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</si>
  <si>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</si>
  <si>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</si>
  <si>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</si>
  <si>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</si>
  <si>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</si>
  <si>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</si>
  <si>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</si>
  <si>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</si>
  <si>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</si>
  <si>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</si>
  <si>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</si>
  <si>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</si>
  <si>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</si>
  <si>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</si>
  <si>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</si>
  <si>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</si>
  <si>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</si>
  <si>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</si>
  <si>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</si>
  <si>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</si>
  <si>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</si>
  <si>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</si>
  <si>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</si>
  <si>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</si>
  <si>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</si>
  <si>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</si>
  <si>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</si>
  <si>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</si>
  <si>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</si>
  <si>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</si>
  <si>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</si>
  <si>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</si>
  <si>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</si>
  <si>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</si>
  <si>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</si>
  <si>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</si>
  <si>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</si>
  <si>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</si>
  <si>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</si>
  <si>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</si>
  <si>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</si>
  <si>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</si>
  <si>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</si>
  <si>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</si>
  <si>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</si>
  <si>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</si>
  <si>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</si>
  <si>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</si>
  <si>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</si>
  <si>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</si>
  <si>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</si>
  <si>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</si>
  <si>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</si>
  <si>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</si>
  <si>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</si>
  <si>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</si>
  <si>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</si>
  <si>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</si>
  <si>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</si>
  <si>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</si>
  <si>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</si>
  <si>
    <t>대화제약</t>
  </si>
  <si>
    <t>총합계</t>
  </si>
  <si>
    <t>합계: 단가</t>
  </si>
  <si>
    <t>합계: 실적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</si>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</sst>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">
    <cellStyle name="쉼표 [0]" xfId="1" builtinId="6"/>
    <cellStyle name="표준" xfId="0" builtinId="0"/>
    <cellStyle name="표준_계산작업" xfId="2"/>
    <cellStyle name="표준_문제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7823696"/>
        <c:axId val="347819912"/>
      </c:barChart>
      <c:catAx>
        <c:axId val="347823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7819912"/>
        <c:crosses val="autoZero"/>
        <c:auto val="1"/>
        <c:lblAlgn val="ctr"/>
        <c:lblOffset val="100"/>
        <c:noMultiLvlLbl val="0"/>
      </c:catAx>
      <c:valAx>
        <c:axId val="347819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7823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 fLocksText="0">
      <xdr:nvSpPr>
        <xdr:cNvPr id="2" name="사각형: 빗면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xmlns="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user" refreshedDate="46326.590807754626" backgroundQuery="1" createdVersion="5" refreshedVersion="5" minRefreshableVersion="3" recordCount="0" supportSubquery="1" supportAdvancedDrill="1">
  <cacheSource type="external" connectionId="1"/>
  <cacheFields count="4">
    <cacheField name="[판매정보].[제약회사].[제약회사]" caption="제약회사" numFmtId="0" level="1">
      <sharedItems count="7">
        <s v="건웅제약"/>
        <s v="경인제약"/>
        <s v="고려은단"/>
        <s v="국제약품"/>
        <s v="대화제약"/>
        <s v="동광제약"/>
        <s v="보람제약"/>
      </sharedItems>
    </cacheField>
    <cacheField name="[Measures].[합계 단가]" caption="합계 단가" numFmtId="0" hierarchy="4" level="32767"/>
    <cacheField name="[Measures].[합계 실적]" caption="합계 실적" numFmtId="0" hierarchy="5" level="32767"/>
    <cacheField name="[판매정보].[등록일자].[등록일자]" caption="등록일자" numFmtId="0" hierarchy="2" level="1">
      <sharedItems containsSemiMixedTypes="0" containsNonDate="0" containsDate="1" containsString="0" minDate="2020-05-06T00:00:00" maxDate="2020-05-07T00:00:00" count="1">
        <d v="2020-05-06T00:00:00"/>
      </sharedItems>
    </cacheField>
  </cacheFields>
  <cacheHierarchies count="8">
    <cacheHierarchy uniqueName="[판매정보].[제약회사]" caption="제약회사" attribute="1" defaultMemberUniqueName="[판매정보].[제약회사].[All]" allUniqueName="[판매정보].[제약회사].[All]" dimensionUniqueName="[판매정보]" displayFolder="" count="2" memberValueDatatype="130" unbalanced="0">
      <fieldsUsage count="2">
        <fieldUsage x="-1"/>
        <fieldUsage x="0"/>
      </fieldsUsage>
    </cacheHierarchy>
    <cacheHierarchy uniqueName="[판매정보].[단가]" caption="단가" attribute="1" defaultMemberUniqueName="[판매정보].[단가].[All]" allUniqueName="[판매정보].[단가].[All]" dimensionUniqueName="[판매정보]" displayFolder="" count="0" memberValueDatatype="20" unbalanced="0"/>
    <cacheHierarchy uniqueName="[판매정보].[등록일자]" caption="등록일자" attribute="1" time="1" defaultMemberUniqueName="[판매정보].[등록일자].[All]" allUniqueName="[판매정보].[등록일자].[All]" dimensionUniqueName="[판매정보]" displayFolder="" count="2" memberValueDatatype="7" unbalanced="0">
      <fieldsUsage count="2">
        <fieldUsage x="-1"/>
        <fieldUsage x="3"/>
      </fieldsUsage>
    </cacheHierarchy>
    <cacheHierarchy uniqueName="[판매정보].[실적]" caption="실적" attribute="1" defaultMemberUniqueName="[판매정보].[실적].[All]" allUniqueName="[판매정보].[실적].[All]" dimensionUniqueName="[판매정보]" displayFolder="" count="0" memberValueDatatype="20" unbalanced="0"/>
    <cacheHierarchy uniqueName="[Measures].[합계 단가]" caption="합계 단가" measure="1" displayFolder="" measureGroup="판매정보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 실적]" caption="합계 실적" measure="1" displayFolder="" measureGroup="판매정보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__XL_Count 판매정보]" caption="__XL_Count 판매정보" measure="1" displayFolder="" measureGroup="판매정보" count="0" hidden="1"/>
    <cacheHierarchy uniqueName="[Measures].[__XL_Count of Models]" caption="__XL_Count of Models" measure="1" displayFolder="" count="0" hidden="1"/>
  </cacheHierarchies>
  <kpis count="0"/>
  <dimensions count="2">
    <dimension measure="1" name="Measures" uniqueName="[Measures]" caption="Measures"/>
    <dimension name="판매정보" uniqueName="[판매정보]" caption="판매정보"/>
  </dimensions>
  <measureGroups count="1">
    <measureGroup name="판매정보" caption="판매정보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81" applyNumberFormats="0" applyBorderFormats="0" applyFontFormats="0" applyPatternFormats="0" applyAlignmentFormats="0" applyWidthHeightFormats="1" dataCaption="값" updatedVersion="5" minRefreshableVersion="3" useAutoFormatting="1" subtotalHiddenItems="1" colGrandTotals="0" itemPrintTitles="1" createdVersion="5" indent="0" compact="0" outline="1" outlineData="1" compactData="0" multipleFieldFilters="0">
  <location ref="A2:C12" firstHeaderRow="1" firstDataRow="3" firstDataCol="1"/>
  <pivotFields count="4">
    <pivotField axis="axisRow" compact="0" allDrilled="1" showAll="0" dataSourceSort="1" defaultAttributeDrillState="1">
      <items count="8">
        <item x="0"/>
        <item x="1"/>
        <item x="2"/>
        <item x="3"/>
        <item x="4"/>
        <item x="5"/>
        <item x="6"/>
        <item t="default"/>
      </items>
    </pivotField>
    <pivotField dataField="1" compact="0" showAll="0"/>
    <pivotField dataField="1" compact="0" showAll="0"/>
    <pivotField axis="axisCol" compact="0" allDrilled="1" showAll="0" dataSourceSort="1" defaultAttributeDrillState="1">
      <items count="2"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2">
    <field x="3"/>
    <field x="-2"/>
  </colFields>
  <colItems count="2">
    <i>
      <x/>
      <x/>
    </i>
    <i r="1" i="1">
      <x v="1"/>
    </i>
  </colItems>
  <dataFields count="2">
    <dataField name="합계: 단가" fld="1" baseField="0" baseItem="0"/>
    <dataField name="합계: 실적" fld="2" baseField="0" baseItem="0"/>
  </dataFields>
  <pivotHierarchies count="8"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filters count="1">
    <filter fld="3" type="Q2" evalOrder="-1" id="4">
      <autoFilter ref="A1">
        <filterColumn colId="0">
          <dynamicFilter type="Q2"/>
        </filterColumn>
      </autoFilter>
    </filter>
  </filters>
  <rowHierarchiesUsage count="1">
    <rowHierarchyUsage hierarchyUsage="0"/>
  </rowHierarchiesUsage>
  <colHierarchiesUsage count="2">
    <colHierarchyUsage hierarchyUsage="2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판매정보">
        <x15:activeTabTopLevelEntity name="[판매정보]"/>
      </x15:pivotTableUISettings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5"/>
  <sheetViews>
    <sheetView topLeftCell="A2" workbookViewId="0">
      <selection activeCell="H3" sqref="H3"/>
    </sheetView>
  </sheetViews>
  <sheetFormatPr defaultRowHeight="16.5"/>
  <cols>
    <col min="2" max="2" width="25.5" customWidth="1"/>
    <col min="3" max="3" width="15.375" bestFit="1" customWidth="1"/>
    <col min="4" max="4" width="5.5" bestFit="1" customWidth="1"/>
    <col min="5" max="5" width="12.5" bestFit="1" customWidth="1"/>
    <col min="6" max="6" width="5.25" bestFit="1" customWidth="1"/>
  </cols>
  <sheetData>
    <row r="2" spans="1:8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8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  <c r="H3" t="b">
        <f>AND(RIGHT($B3,3) &gt;= 160, $C3 &lt;&gt; "극동제약")</f>
        <v>1</v>
      </c>
    </row>
    <row r="4" spans="1:8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8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8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8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8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8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8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8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8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8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8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8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8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>
      <c r="A35" s="29" t="s">
        <v>191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4:D19"/>
  <sheetViews>
    <sheetView view="pageBreakPreview" zoomScale="60" zoomScaleNormal="100" workbookViewId="0">
      <selection activeCell="D7" sqref="D7"/>
    </sheetView>
  </sheetViews>
  <sheetFormatPr defaultRowHeight="16.5"/>
  <cols>
    <col min="1" max="1" width="5.125" customWidth="1"/>
    <col min="2" max="2" width="31.875" bestFit="1" customWidth="1"/>
  </cols>
  <sheetData>
    <row r="4" spans="2:4">
      <c r="B4" s="4" t="s">
        <v>1</v>
      </c>
      <c r="C4" s="5" t="s">
        <v>3</v>
      </c>
      <c r="D4" s="6" t="s">
        <v>5</v>
      </c>
    </row>
    <row r="5" spans="2:4">
      <c r="B5" s="7" t="s">
        <v>88</v>
      </c>
      <c r="C5" s="8">
        <v>165</v>
      </c>
      <c r="D5" s="30">
        <v>150</v>
      </c>
    </row>
    <row r="6" spans="2:4">
      <c r="B6" s="7" t="s">
        <v>86</v>
      </c>
      <c r="C6" s="8">
        <v>42</v>
      </c>
      <c r="D6" s="30">
        <v>190</v>
      </c>
    </row>
    <row r="7" spans="2:4">
      <c r="B7" s="7" t="s">
        <v>48</v>
      </c>
      <c r="C7" s="8">
        <v>45</v>
      </c>
      <c r="D7" s="30">
        <v>139</v>
      </c>
    </row>
    <row r="8" spans="2:4">
      <c r="B8" s="7" t="s">
        <v>89</v>
      </c>
      <c r="C8" s="8">
        <v>159</v>
      </c>
      <c r="D8" s="30">
        <v>124</v>
      </c>
    </row>
    <row r="9" spans="2:4">
      <c r="B9" s="7" t="s">
        <v>90</v>
      </c>
      <c r="C9" s="8">
        <v>54</v>
      </c>
      <c r="D9" s="30">
        <v>129</v>
      </c>
    </row>
    <row r="10" spans="2:4">
      <c r="B10" s="7" t="s">
        <v>24</v>
      </c>
      <c r="C10" s="8">
        <v>120</v>
      </c>
      <c r="D10" s="30">
        <v>297</v>
      </c>
    </row>
    <row r="11" spans="2:4">
      <c r="B11" s="7" t="s">
        <v>91</v>
      </c>
      <c r="C11" s="8">
        <v>111</v>
      </c>
      <c r="D11" s="30">
        <v>268</v>
      </c>
    </row>
    <row r="12" spans="2:4">
      <c r="B12" s="7" t="s">
        <v>92</v>
      </c>
      <c r="C12" s="8">
        <v>4996</v>
      </c>
      <c r="D12" s="30">
        <v>118</v>
      </c>
    </row>
    <row r="13" spans="2:4">
      <c r="B13" s="7" t="s">
        <v>93</v>
      </c>
      <c r="C13" s="8">
        <v>15459</v>
      </c>
      <c r="D13" s="30">
        <v>134</v>
      </c>
    </row>
    <row r="14" spans="2:4">
      <c r="B14" s="7" t="s">
        <v>94</v>
      </c>
      <c r="C14" s="8">
        <v>448</v>
      </c>
      <c r="D14" s="30">
        <v>89</v>
      </c>
    </row>
    <row r="15" spans="2:4">
      <c r="B15" s="7" t="s">
        <v>77</v>
      </c>
      <c r="C15" s="8">
        <v>114</v>
      </c>
      <c r="D15" s="30">
        <v>118</v>
      </c>
    </row>
    <row r="16" spans="2:4">
      <c r="B16" s="7" t="s">
        <v>95</v>
      </c>
      <c r="C16" s="8">
        <v>441</v>
      </c>
      <c r="D16" s="30">
        <v>151</v>
      </c>
    </row>
    <row r="17" spans="2:4">
      <c r="B17" s="7" t="s">
        <v>96</v>
      </c>
      <c r="C17" s="8">
        <v>51</v>
      </c>
      <c r="D17" s="30">
        <v>89</v>
      </c>
    </row>
    <row r="18" spans="2:4">
      <c r="B18" s="7" t="s">
        <v>51</v>
      </c>
      <c r="C18" s="8">
        <v>82</v>
      </c>
      <c r="D18" s="30">
        <v>118</v>
      </c>
    </row>
    <row r="19" spans="2:4">
      <c r="B19" s="7" t="s">
        <v>97</v>
      </c>
      <c r="C19" s="8">
        <v>165</v>
      </c>
      <c r="D19" s="30">
        <v>165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35"/>
  <sheetViews>
    <sheetView workbookViewId="0">
      <selection activeCell="F32" sqref="F32"/>
    </sheetView>
  </sheetViews>
  <sheetFormatPr defaultRowHeight="16.5"/>
  <cols>
    <col min="2" max="2" width="11.125" bestFit="1" customWidth="1"/>
    <col min="3" max="3" width="29.25" customWidth="1"/>
    <col min="4" max="4" width="10" customWidth="1"/>
    <col min="5" max="5" width="29.375" customWidth="1"/>
    <col min="6" max="6" width="9.375" bestFit="1" customWidth="1"/>
    <col min="7" max="7" width="7.125" bestFit="1" customWidth="1"/>
    <col min="8" max="8" width="12.37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9" t="s">
        <v>100</v>
      </c>
      <c r="F2" s="1" t="s">
        <v>3</v>
      </c>
      <c r="G2" s="1" t="s">
        <v>101</v>
      </c>
      <c r="H2" s="9" t="s">
        <v>102</v>
      </c>
      <c r="I2" s="9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10"/>
      <c r="F3" s="11">
        <v>178000</v>
      </c>
      <c r="G3" s="1">
        <v>115</v>
      </c>
      <c r="H3" s="12"/>
      <c r="I3" s="1"/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10"/>
      <c r="F4" s="11">
        <v>59000</v>
      </c>
      <c r="G4" s="1">
        <v>129</v>
      </c>
      <c r="H4" s="12"/>
      <c r="I4" s="1"/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10"/>
      <c r="F5" s="11">
        <v>52000</v>
      </c>
      <c r="G5" s="1">
        <v>118</v>
      </c>
      <c r="H5" s="12"/>
      <c r="I5" s="1"/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10"/>
      <c r="F6" s="11">
        <v>119000</v>
      </c>
      <c r="G6" s="1">
        <v>89</v>
      </c>
      <c r="H6" s="12"/>
      <c r="I6" s="1"/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10"/>
      <c r="F7" s="11">
        <v>312000</v>
      </c>
      <c r="G7" s="1">
        <v>89</v>
      </c>
      <c r="H7" s="12"/>
      <c r="I7" s="1"/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10"/>
      <c r="F8" s="11">
        <v>458000</v>
      </c>
      <c r="G8" s="1">
        <v>118</v>
      </c>
      <c r="H8" s="12"/>
      <c r="I8" s="1"/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10"/>
      <c r="F9" s="11">
        <v>39000</v>
      </c>
      <c r="G9" s="1" t="s">
        <v>115</v>
      </c>
      <c r="H9" s="12"/>
      <c r="I9" s="1"/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10"/>
      <c r="F10" s="11">
        <v>42000</v>
      </c>
      <c r="G10" s="1">
        <v>190</v>
      </c>
      <c r="H10" s="12"/>
      <c r="I10" s="1"/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10"/>
      <c r="F11" s="11">
        <v>62000</v>
      </c>
      <c r="G11" s="1">
        <v>105</v>
      </c>
      <c r="H11" s="12"/>
      <c r="I11" s="1"/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10"/>
      <c r="F12" s="11">
        <v>155000</v>
      </c>
      <c r="G12" s="1">
        <v>103</v>
      </c>
      <c r="H12" s="12"/>
      <c r="I12" s="1"/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10"/>
      <c r="F13" s="11">
        <v>80000</v>
      </c>
      <c r="G13" s="1">
        <v>139</v>
      </c>
      <c r="H13" s="12"/>
      <c r="I13" s="1"/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10"/>
      <c r="F14" s="11">
        <v>125000</v>
      </c>
      <c r="G14" s="1">
        <v>134</v>
      </c>
      <c r="H14" s="12"/>
      <c r="I14" s="1"/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10"/>
      <c r="F15" s="11">
        <v>53000</v>
      </c>
      <c r="G15" s="1">
        <v>151</v>
      </c>
      <c r="H15" s="12"/>
      <c r="I15" s="1"/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10"/>
      <c r="F16" s="11">
        <v>235000</v>
      </c>
      <c r="G16" s="1">
        <v>151</v>
      </c>
      <c r="H16" s="12"/>
      <c r="I16" s="1"/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10"/>
      <c r="F17" s="11">
        <v>242000</v>
      </c>
      <c r="G17" s="1">
        <v>115</v>
      </c>
      <c r="H17" s="12"/>
      <c r="I17" s="1"/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10"/>
      <c r="F18" s="11">
        <v>159000</v>
      </c>
      <c r="G18" s="1">
        <v>124</v>
      </c>
      <c r="H18" s="12"/>
      <c r="I18" s="1"/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10"/>
      <c r="F19" s="11">
        <v>161000</v>
      </c>
      <c r="G19" s="1">
        <v>126</v>
      </c>
      <c r="H19" s="12"/>
      <c r="I19" s="1"/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10"/>
      <c r="F20" s="11">
        <v>111000</v>
      </c>
      <c r="G20" s="1">
        <v>268</v>
      </c>
      <c r="H20" s="12"/>
      <c r="I20" s="1"/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10"/>
      <c r="F21" s="11" t="s">
        <v>139</v>
      </c>
      <c r="G21" s="1"/>
      <c r="H21" s="12"/>
      <c r="I21" s="1"/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10"/>
      <c r="F22" s="11">
        <v>243000</v>
      </c>
      <c r="G22" s="1">
        <v>164</v>
      </c>
      <c r="H22" s="12"/>
      <c r="I22" s="1"/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10"/>
      <c r="F23" s="11">
        <v>70000</v>
      </c>
      <c r="G23" s="1">
        <v>288</v>
      </c>
      <c r="H23" s="12"/>
      <c r="I23" s="1"/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10"/>
      <c r="F24" s="11">
        <v>69710</v>
      </c>
      <c r="G24" s="1">
        <v>124</v>
      </c>
      <c r="H24" s="12"/>
      <c r="I24" s="1"/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10"/>
      <c r="F25" s="11">
        <v>66000</v>
      </c>
      <c r="G25" s="1">
        <v>118</v>
      </c>
      <c r="H25" s="12"/>
      <c r="I25" s="1"/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10"/>
      <c r="F26" s="11">
        <v>15790</v>
      </c>
      <c r="G26" s="1" t="s">
        <v>115</v>
      </c>
      <c r="H26" s="12"/>
      <c r="I26" s="1"/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10"/>
      <c r="F27" s="11">
        <v>10300</v>
      </c>
      <c r="G27" s="1">
        <v>89</v>
      </c>
      <c r="H27" s="12"/>
      <c r="I27" s="1"/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10"/>
      <c r="F28" s="11" t="s">
        <v>139</v>
      </c>
      <c r="G28" s="1"/>
      <c r="H28" s="12"/>
      <c r="I28" s="1"/>
    </row>
    <row r="30" spans="1:9">
      <c r="A30" t="s">
        <v>152</v>
      </c>
      <c r="E30" t="s">
        <v>153</v>
      </c>
    </row>
    <row r="31" spans="1:9">
      <c r="A31" s="23" t="s">
        <v>1</v>
      </c>
      <c r="B31" s="24"/>
      <c r="C31" s="25"/>
      <c r="E31" s="1" t="s">
        <v>2</v>
      </c>
      <c r="F31" s="9">
        <v>2018</v>
      </c>
      <c r="G31" s="9">
        <v>2019</v>
      </c>
      <c r="H31" s="9">
        <v>2020</v>
      </c>
    </row>
    <row r="32" spans="1:9">
      <c r="A32" s="26" t="str">
        <f>VLOOKUP(MIN(B3:B28), B3:I28, 2, FALSE)</f>
        <v>건웅 미크로노마이신주사 60mg</v>
      </c>
      <c r="B32" s="27"/>
      <c r="C32" s="28"/>
      <c r="E32" s="1" t="s">
        <v>8</v>
      </c>
      <c r="F32" s="13"/>
      <c r="G32" s="13"/>
      <c r="H32" s="13"/>
    </row>
    <row r="33" spans="5:8">
      <c r="E33" s="1" t="s">
        <v>25</v>
      </c>
      <c r="F33" s="13"/>
      <c r="G33" s="13"/>
      <c r="H33" s="13"/>
    </row>
    <row r="34" spans="5:8">
      <c r="E34" s="1" t="s">
        <v>36</v>
      </c>
      <c r="F34" s="13"/>
      <c r="G34" s="13"/>
      <c r="H34" s="13"/>
    </row>
    <row r="35" spans="5:8">
      <c r="E35" s="1" t="s">
        <v>119</v>
      </c>
      <c r="F35" s="13"/>
      <c r="G35" s="13"/>
      <c r="H35" s="13"/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C12"/>
  <sheetViews>
    <sheetView tabSelected="1" workbookViewId="0">
      <selection activeCell="B2" sqref="B2"/>
    </sheetView>
  </sheetViews>
  <sheetFormatPr defaultRowHeight="16.5"/>
  <cols>
    <col min="1" max="1" width="11.25" customWidth="1"/>
    <col min="2" max="3" width="12.5" customWidth="1"/>
    <col min="4" max="9" width="12.5" bestFit="1" customWidth="1"/>
    <col min="10" max="11" width="15.25" bestFit="1" customWidth="1"/>
  </cols>
  <sheetData>
    <row r="2" spans="1:3">
      <c r="B2" s="31" t="s">
        <v>4</v>
      </c>
      <c r="C2" s="31" t="s">
        <v>196</v>
      </c>
    </row>
    <row r="3" spans="1:3">
      <c r="B3" s="33">
        <v>43957</v>
      </c>
    </row>
    <row r="4" spans="1:3">
      <c r="A4" s="31" t="s">
        <v>2</v>
      </c>
      <c r="B4" t="s">
        <v>194</v>
      </c>
      <c r="C4" t="s">
        <v>195</v>
      </c>
    </row>
    <row r="5" spans="1:3">
      <c r="A5" t="s">
        <v>8</v>
      </c>
      <c r="B5" s="32">
        <v>3492</v>
      </c>
      <c r="C5" s="32">
        <v>1286</v>
      </c>
    </row>
    <row r="6" spans="1:3">
      <c r="A6" t="s">
        <v>25</v>
      </c>
      <c r="B6" s="32">
        <v>3402</v>
      </c>
      <c r="C6" s="32">
        <v>1026</v>
      </c>
    </row>
    <row r="7" spans="1:3">
      <c r="A7" t="s">
        <v>30</v>
      </c>
      <c r="B7" s="32">
        <v>1279</v>
      </c>
      <c r="C7" s="32">
        <v>922</v>
      </c>
    </row>
    <row r="8" spans="1:3">
      <c r="A8" t="s">
        <v>36</v>
      </c>
      <c r="B8" s="32">
        <v>883</v>
      </c>
      <c r="C8" s="32">
        <v>818</v>
      </c>
    </row>
    <row r="9" spans="1:3">
      <c r="A9" t="s">
        <v>192</v>
      </c>
      <c r="B9" s="32">
        <v>14983</v>
      </c>
      <c r="C9" s="32">
        <v>425</v>
      </c>
    </row>
    <row r="10" spans="1:3">
      <c r="A10" t="s">
        <v>82</v>
      </c>
      <c r="B10" s="32">
        <v>274</v>
      </c>
      <c r="C10" s="32">
        <v>383</v>
      </c>
    </row>
    <row r="11" spans="1:3">
      <c r="A11" t="s">
        <v>52</v>
      </c>
      <c r="B11" s="32">
        <v>696</v>
      </c>
      <c r="C11" s="32">
        <v>255</v>
      </c>
    </row>
    <row r="12" spans="1:3">
      <c r="A12" t="s">
        <v>193</v>
      </c>
      <c r="B12" s="32">
        <v>25009</v>
      </c>
      <c r="C12" s="32">
        <v>5115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G8"/>
  <sheetViews>
    <sheetView workbookViewId="0"/>
  </sheetViews>
  <sheetFormatPr defaultRowHeight="16.5"/>
  <cols>
    <col min="2" max="2" width="13" bestFit="1" customWidth="1"/>
    <col min="4" max="4" width="9.375" bestFit="1" customWidth="1"/>
    <col min="5" max="5" width="8.625" customWidth="1"/>
    <col min="6" max="6" width="11" bestFit="1" customWidth="1"/>
    <col min="7" max="7" width="10.875" bestFit="1" customWidth="1"/>
  </cols>
  <sheetData>
    <row r="2" spans="1:7">
      <c r="A2" t="s">
        <v>98</v>
      </c>
      <c r="E2" s="14"/>
      <c r="F2" s="14" t="s">
        <v>154</v>
      </c>
      <c r="G2" s="15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6" t="s">
        <v>155</v>
      </c>
      <c r="C4" s="9" t="s">
        <v>36</v>
      </c>
      <c r="D4" s="17">
        <v>458000</v>
      </c>
      <c r="E4" s="9">
        <v>11</v>
      </c>
      <c r="F4" s="9" t="s">
        <v>157</v>
      </c>
      <c r="G4" s="17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11">
        <v>39000</v>
      </c>
      <c r="E5" s="1">
        <v>12</v>
      </c>
      <c r="F5" s="1" t="s">
        <v>157</v>
      </c>
      <c r="G5" s="11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11">
        <v>42000</v>
      </c>
      <c r="E6" s="1">
        <v>23</v>
      </c>
      <c r="F6" s="1" t="s">
        <v>158</v>
      </c>
      <c r="G6" s="11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11">
        <v>62000</v>
      </c>
      <c r="E7" s="1">
        <v>15</v>
      </c>
      <c r="F7" s="1" t="s">
        <v>157</v>
      </c>
      <c r="G7" s="11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11">
        <v>155000</v>
      </c>
      <c r="E8" s="1">
        <v>42</v>
      </c>
      <c r="F8" s="1" t="s">
        <v>159</v>
      </c>
      <c r="G8" s="11">
        <f>D8*E8*(1-$G$2)</f>
        <v>5728800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E10"/>
  <sheetViews>
    <sheetView workbookViewId="0"/>
  </sheetViews>
  <sheetFormatPr defaultRowHeight="16.5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11">
        <v>14300</v>
      </c>
      <c r="D3" s="11">
        <v>13585</v>
      </c>
      <c r="E3" s="1">
        <v>95</v>
      </c>
    </row>
    <row r="4" spans="2:5">
      <c r="B4" s="1" t="s">
        <v>33</v>
      </c>
      <c r="C4" s="11">
        <v>10900</v>
      </c>
      <c r="D4" s="11">
        <v>11445</v>
      </c>
      <c r="E4" s="1">
        <v>105</v>
      </c>
    </row>
    <row r="5" spans="2:5">
      <c r="B5" s="1" t="s">
        <v>87</v>
      </c>
      <c r="C5" s="11">
        <v>18000</v>
      </c>
      <c r="D5" s="11">
        <v>27000</v>
      </c>
      <c r="E5" s="1">
        <v>150</v>
      </c>
    </row>
    <row r="6" spans="2:5">
      <c r="B6" s="1" t="s">
        <v>19</v>
      </c>
      <c r="C6" s="11">
        <v>13200</v>
      </c>
      <c r="D6" s="11">
        <v>11220</v>
      </c>
      <c r="E6" s="1">
        <v>85</v>
      </c>
    </row>
    <row r="7" spans="2:5">
      <c r="B7" s="1" t="s">
        <v>13</v>
      </c>
      <c r="C7" s="11">
        <v>10900</v>
      </c>
      <c r="D7" s="11">
        <v>9483</v>
      </c>
      <c r="E7" s="1">
        <v>87</v>
      </c>
    </row>
    <row r="8" spans="2:5">
      <c r="B8" s="1" t="s">
        <v>16</v>
      </c>
      <c r="C8" s="11">
        <v>11000</v>
      </c>
      <c r="D8" s="11">
        <v>20350</v>
      </c>
      <c r="E8" s="1">
        <v>185</v>
      </c>
    </row>
    <row r="9" spans="2:5">
      <c r="B9" s="1" t="s">
        <v>25</v>
      </c>
      <c r="C9" s="11">
        <v>28200</v>
      </c>
      <c r="D9" s="11">
        <v>33840</v>
      </c>
      <c r="E9" s="1">
        <v>120</v>
      </c>
    </row>
    <row r="10" spans="2:5">
      <c r="B10" s="1" t="s">
        <v>30</v>
      </c>
      <c r="C10" s="11">
        <v>11700</v>
      </c>
      <c r="D10" s="11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2:F10"/>
  <sheetViews>
    <sheetView workbookViewId="0"/>
  </sheetViews>
  <sheetFormatPr defaultRowHeight="16.5"/>
  <cols>
    <col min="1" max="1" width="3" customWidth="1"/>
    <col min="2" max="2" width="10" customWidth="1"/>
    <col min="3" max="3" width="11" customWidth="1"/>
    <col min="4" max="4" width="8.125" customWidth="1"/>
    <col min="5" max="5" width="12.625" customWidth="1"/>
    <col min="6" max="6" width="13.25" customWidth="1"/>
  </cols>
  <sheetData>
    <row r="2" spans="2:6">
      <c r="B2" s="18" t="s">
        <v>166</v>
      </c>
      <c r="C2" s="18" t="s">
        <v>167</v>
      </c>
      <c r="D2" s="19" t="s">
        <v>168</v>
      </c>
      <c r="E2" s="19" t="s">
        <v>185</v>
      </c>
      <c r="F2" s="19" t="s">
        <v>186</v>
      </c>
    </row>
    <row r="3" spans="2:6">
      <c r="B3" s="20" t="s">
        <v>169</v>
      </c>
      <c r="C3" s="21" t="s">
        <v>170</v>
      </c>
      <c r="D3" s="20">
        <v>1</v>
      </c>
      <c r="E3" s="22">
        <v>5</v>
      </c>
      <c r="F3" s="22">
        <v>124000</v>
      </c>
    </row>
    <row r="4" spans="2:6">
      <c r="B4" s="20" t="s">
        <v>171</v>
      </c>
      <c r="C4" s="21" t="s">
        <v>172</v>
      </c>
      <c r="D4" s="20" t="s">
        <v>187</v>
      </c>
      <c r="E4" s="22">
        <v>2</v>
      </c>
      <c r="F4" s="22">
        <v>299000</v>
      </c>
    </row>
    <row r="5" spans="2:6">
      <c r="B5" s="20" t="s">
        <v>173</v>
      </c>
      <c r="C5" s="21" t="s">
        <v>174</v>
      </c>
      <c r="D5" s="20">
        <v>-1</v>
      </c>
      <c r="E5" s="22">
        <v>5</v>
      </c>
      <c r="F5" s="22">
        <v>54000</v>
      </c>
    </row>
    <row r="6" spans="2:6">
      <c r="B6" s="20" t="s">
        <v>175</v>
      </c>
      <c r="C6" s="21" t="s">
        <v>176</v>
      </c>
      <c r="D6" s="20">
        <v>0</v>
      </c>
      <c r="E6" s="22">
        <v>4</v>
      </c>
      <c r="F6" s="22">
        <v>990000</v>
      </c>
    </row>
    <row r="7" spans="2:6">
      <c r="B7" s="20" t="s">
        <v>177</v>
      </c>
      <c r="C7" s="21" t="s">
        <v>178</v>
      </c>
      <c r="D7" s="20">
        <v>1</v>
      </c>
      <c r="E7" s="22">
        <v>9</v>
      </c>
      <c r="F7" s="22">
        <v>250000</v>
      </c>
    </row>
    <row r="8" spans="2:6">
      <c r="B8" s="20" t="s">
        <v>179</v>
      </c>
      <c r="C8" s="21" t="s">
        <v>180</v>
      </c>
      <c r="D8" s="20">
        <v>0</v>
      </c>
      <c r="E8" s="22">
        <v>10</v>
      </c>
      <c r="F8" s="22">
        <v>85000</v>
      </c>
    </row>
    <row r="9" spans="2:6">
      <c r="B9" s="20" t="s">
        <v>181</v>
      </c>
      <c r="C9" s="21" t="s">
        <v>182</v>
      </c>
      <c r="D9" s="20">
        <v>-1</v>
      </c>
      <c r="E9" s="22">
        <v>21</v>
      </c>
      <c r="F9" s="22">
        <v>342000</v>
      </c>
    </row>
    <row r="10" spans="2:6">
      <c r="B10" s="20" t="s">
        <v>183</v>
      </c>
      <c r="C10" s="21" t="s">
        <v>184</v>
      </c>
      <c r="D10" s="20">
        <v>1</v>
      </c>
      <c r="E10" s="22">
        <v>2</v>
      </c>
      <c r="F10" s="22">
        <v>450000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3:L24"/>
  <sheetViews>
    <sheetView workbookViewId="0"/>
  </sheetViews>
  <sheetFormatPr defaultRowHeight="16.5"/>
  <cols>
    <col min="1" max="1" width="11.125" bestFit="1" customWidth="1"/>
    <col min="3" max="3" width="26.375" customWidth="1"/>
    <col min="4" max="4" width="14.75" customWidth="1"/>
    <col min="7" max="7" width="12.875" customWidth="1"/>
    <col min="8" max="8" width="6.75" customWidth="1"/>
    <col min="10" max="10" width="25.6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45975</v>
      </c>
      <c r="B5" s="1" t="s">
        <v>20</v>
      </c>
      <c r="C5" s="3" t="s">
        <v>21</v>
      </c>
      <c r="D5" s="1" t="s">
        <v>22</v>
      </c>
      <c r="E5" s="13">
        <v>243</v>
      </c>
      <c r="F5" s="13">
        <v>10</v>
      </c>
      <c r="G5" s="13">
        <v>2430</v>
      </c>
    </row>
    <row r="6" spans="1:12">
      <c r="A6" s="2">
        <v>45975</v>
      </c>
      <c r="B6" s="1" t="s">
        <v>11</v>
      </c>
      <c r="C6" s="3" t="s">
        <v>12</v>
      </c>
      <c r="D6" s="1" t="s">
        <v>13</v>
      </c>
      <c r="E6" s="13">
        <v>178</v>
      </c>
      <c r="F6" s="13">
        <v>25</v>
      </c>
      <c r="G6" s="13">
        <v>4450</v>
      </c>
    </row>
    <row r="7" spans="1:12">
      <c r="A7" s="2"/>
      <c r="B7" s="1"/>
      <c r="C7" s="3"/>
      <c r="D7" s="1"/>
      <c r="E7" s="13"/>
      <c r="F7" s="13"/>
      <c r="G7" s="13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13"/>
      <c r="F8" s="13"/>
      <c r="G8" s="13"/>
      <c r="I8" s="1" t="s">
        <v>20</v>
      </c>
      <c r="J8" s="13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13"/>
      <c r="F9" s="13"/>
      <c r="G9" s="13"/>
      <c r="I9" s="1" t="s">
        <v>6</v>
      </c>
      <c r="J9" s="13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13"/>
      <c r="F10" s="13"/>
      <c r="G10" s="13"/>
      <c r="I10" s="1" t="s">
        <v>11</v>
      </c>
      <c r="J10" s="13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13"/>
      <c r="F11" s="13"/>
      <c r="G11" s="13"/>
      <c r="I11" s="1" t="s">
        <v>14</v>
      </c>
      <c r="J11" s="13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13"/>
      <c r="F12" s="13"/>
      <c r="G12" s="13"/>
      <c r="I12" s="1" t="s">
        <v>23</v>
      </c>
      <c r="J12" s="13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13"/>
      <c r="F13" s="13"/>
      <c r="G13" s="13"/>
      <c r="I13" s="1" t="s">
        <v>28</v>
      </c>
      <c r="J13" s="13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13"/>
      <c r="F14" s="13"/>
      <c r="G14" s="13"/>
      <c r="I14" s="1" t="s">
        <v>70</v>
      </c>
      <c r="J14" s="13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13"/>
      <c r="F15" s="13"/>
      <c r="G15" s="13"/>
      <c r="I15" s="1" t="s">
        <v>80</v>
      </c>
      <c r="J15" s="13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13"/>
      <c r="F16" s="13"/>
      <c r="G16" s="13"/>
      <c r="I16" s="1" t="s">
        <v>50</v>
      </c>
      <c r="J16" s="13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13"/>
      <c r="F17" s="13"/>
      <c r="G17" s="13"/>
      <c r="I17" s="1" t="s">
        <v>73</v>
      </c>
      <c r="J17" s="13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13"/>
      <c r="F18" s="13"/>
      <c r="G18" s="13"/>
      <c r="I18" s="1" t="s">
        <v>39</v>
      </c>
      <c r="J18" s="13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13"/>
      <c r="F19" s="13"/>
      <c r="G19" s="13"/>
      <c r="I19" s="1" t="s">
        <v>47</v>
      </c>
      <c r="J19" s="13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13"/>
      <c r="F20" s="13"/>
      <c r="G20" s="13"/>
      <c r="I20" s="1" t="s">
        <v>59</v>
      </c>
      <c r="J20" s="13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13"/>
      <c r="F21" s="13"/>
      <c r="G21" s="13"/>
      <c r="I21" s="1" t="s">
        <v>85</v>
      </c>
      <c r="J21" s="13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13"/>
      <c r="F22" s="13"/>
      <c r="G22" s="13"/>
      <c r="I22" s="1" t="s">
        <v>17</v>
      </c>
      <c r="J22" s="13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13"/>
      <c r="F23" s="13"/>
      <c r="G23" s="13"/>
    </row>
    <row r="24" spans="1:12">
      <c r="A24" s="2"/>
      <c r="B24" s="1"/>
      <c r="C24" s="3"/>
      <c r="D24" s="1"/>
      <c r="E24" s="13"/>
      <c r="F24" s="13"/>
      <c r="G24" s="13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2026-10-31T05:14:23Z</dcterms:modified>
</cp:coreProperties>
</file>