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62ce629f0b0a3d/바탕 화면/2025_기출문제집_컴활1급실기_학습자료_241206 update/02 최신기출유형/06회/"/>
    </mc:Choice>
  </mc:AlternateContent>
  <xr:revisionPtr revIDLastSave="163" documentId="13_ncr:1_{1F981D52-CA73-4FDF-8097-BA12C6D5E9A2}" xr6:coauthVersionLast="47" xr6:coauthVersionMax="47" xr10:uidLastSave="{F5096B1E-DB11-4C5F-B761-99BD8A6656CC}"/>
  <bookViews>
    <workbookView xWindow="-110" yWindow="-110" windowWidth="25820" windowHeight="15500" firstSheet="2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32" i="3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H18" i="1"/>
  <c r="A36" i="1"/>
  <c r="H40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6258B2-E1BA-4930-BAA1-54BC2D8A2B3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7514831-6371-49BB-BF53-68917DB33DAC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parkw\OneDrive\바탕 화면\2025_기출문제집_컴활1급실기_학습자료_241206 update\02 최신기출유형\06회\판매정보.txt" tab="0" semicolon="1">
            <textFields count="6">
              <textField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<sst xmlns="http://schemas.openxmlformats.org/spreadsheetml/2006/main" count="402" uniqueCount="215">
  <si>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</si>
  <si>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</si>
  <si>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</si>
  <si>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</si>
  <si>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</si>
  <si>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</si>
  <si>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</si>
  <si>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</si>
  <si>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</si>
  <si>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</si>
  <si>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</si>
  <si>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</si>
  <si>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</si>
  <si>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</si>
  <si>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</si>
  <si>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</si>
  <si>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</si>
  <si>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</si>
  <si>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</si>
  <si>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</si>
  <si>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</si>
  <si>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</si>
  <si>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</si>
  <si>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</si>
  <si>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</si>
  <si>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</si>
  <si>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</si>
  <si>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</si>
  <si>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</si>
  <si>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</si>
  <si>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</si>
  <si>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</si>
  <si>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</si>
  <si>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</si>
  <si>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</si>
  <si>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</si>
  <si>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</si>
  <si>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</si>
  <si>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</si>
  <si>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</si>
  <si>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</si>
  <si>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</si>
  <si>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</si>
  <si>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</si>
  <si>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</si>
  <si>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</si>
  <si>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</si>
  <si>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</si>
  <si>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</si>
  <si>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</si>
  <si>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</si>
  <si>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</si>
  <si>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</si>
  <si>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</si>
  <si>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</si>
  <si>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</si>
  <si>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</si>
  <si>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</si>
  <si>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</si>
  <si>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</si>
  <si>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</si>
  <si>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</si>
  <si>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</si>
  <si>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</si>
  <si>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</si>
  <si>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</si>
  <si>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</si>
  <si>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</si>
  <si>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</si>
  <si>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</si>
  <si>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</si>
  <si>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</si>
  <si>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</si>
  <si>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</si>
  <si>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</si>
  <si>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</si>
  <si>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</si>
  <si>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</si>
  <si>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</si>
  <si>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</si>
  <si>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</si>
  <si>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</si>
  <si>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</si>
  <si>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</si>
  <si>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</si>
  <si>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</si>
  <si>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</si>
  <si>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</si>
  <si>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</si>
  <si>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</si>
  <si>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</si>
  <si>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</si>
  <si>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</si>
  <si>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</si>
  <si>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</si>
  <si>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</si>
  <si>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</si>
  <si>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</si>
  <si>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</si>
  <si>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</si>
  <si>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</si>
  <si>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</si>
  <si>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</si>
  <si>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</si>
  <si>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</si>
  <si>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</si>
  <si>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</si>
  <si>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</si>
  <si>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</si>
  <si>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</si>
  <si>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</si>
  <si>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</si>
  <si>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</si>
  <si>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</si>
  <si>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</si>
  <si>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</si>
  <si>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</si>
  <si>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</si>
  <si>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</si>
  <si>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</si>
  <si>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</si>
  <si>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</si>
  <si>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</si>
  <si>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</si>
  <si>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</si>
  <si>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</si>
  <si>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</si>
  <si>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</si>
  <si>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</si>
  <si>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</si>
  <si>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</si>
  <si>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</si>
  <si>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</si>
  <si>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</si>
  <si>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</si>
  <si>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</si>
  <si>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</si>
  <si>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</si>
  <si>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</si>
  <si>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</si>
  <si>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</si>
  <si>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</si>
  <si>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</si>
  <si>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</si>
  <si>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</si>
  <si>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</si>
  <si>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</si>
  <si>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</si>
  <si>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</si>
  <si>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</si>
  <si>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</si>
  <si>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</si>
  <si>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</si>
  <si>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</si>
  <si>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</si>
  <si>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</si>
  <si>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</si>
  <si>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</si>
  <si>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</si>
  <si>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</si>
  <si>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</si>
  <si>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</si>
  <si>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</si>
  <si>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</si>
  <si>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</si>
  <si>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</si>
  <si>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</si>
  <si>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</si>
  <si>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</si>
  <si>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</si>
  <si>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</si>
  <si>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</si>
  <si>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</si>
  <si>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</si>
  <si>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</si>
  <si>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</si>
  <si>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</si>
  <si>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</si>
  <si>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</si>
  <si>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</si>
  <si>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</si>
  <si>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</si>
  <si>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</si>
  <si>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</si>
  <si>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</si>
  <si>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</si>
  <si>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</si>
  <si>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</si>
  <si>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</si>
  <si>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</si>
  <si>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</si>
  <si>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</si>
  <si>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</si>
  <si>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</si>
  <si>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</si>
  <si>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</si>
  <si>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</si>
  <si>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</si>
  <si>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</si>
  <si>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</si>
  <si>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</si>
  <si>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</si>
  <si>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</si>
  <si>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</si>
  <si>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</si>
  <si>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만든 사람 박지연 날짜 2026-01-10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</si>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</sst>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&quot;&quot;성&quot;;&quot;여&quot;&quot;성&quot;;&quot;공&quot;&quot;통&quot;;&quot;반&quot;&quot;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5" fillId="0" borderId="1" xfId="1" applyNumberFormat="1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89-48D3-9BE6-CFBD42756F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398895"/>
        <c:axId val="797399375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797399375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97398895"/>
        <c:crosses val="max"/>
        <c:crossBetween val="between"/>
      </c:valAx>
      <c:catAx>
        <c:axId val="7973988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7399375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5DB6DEEE-2940-8EE9-CD00-3710C8A15AA5}"/>
            </a:ext>
          </a:extLst>
        </xdr:cNvPr>
        <xdr:cNvSpPr/>
      </xdr:nvSpPr>
      <xdr:spPr>
        <a:xfrm>
          <a:off x="2444750" y="2374900"/>
          <a:ext cx="9588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53DE6F6-FCBD-CE20-9017-0D87BFA29865}"/>
            </a:ext>
          </a:extLst>
        </xdr:cNvPr>
        <xdr:cNvSpPr/>
      </xdr:nvSpPr>
      <xdr:spPr>
        <a:xfrm>
          <a:off x="3403600" y="237490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박지연" refreshedDate="46032.724230439817" backgroundQuery="1" createdVersion="8" refreshedVersion="8" minRefreshableVersion="3" recordCount="0" supportSubquery="1" supportAdvancedDrill="1" xr:uid="{4B2B20CF-FA93-4D3D-BD5C-3AFA7CBAF16A}">
  <cacheSource type="external" connectionId="1"/>
  <cacheFields count="4">
    <cacheField name="[판매정보].[제약회사].[제약회사]" caption="제약회사" numFmtId="0" hierarchy="2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6" level="1">
      <sharedItems count="3">
        <s v="2018"/>
        <s v="2019"/>
        <s v="2020"/>
      </sharedItems>
    </cacheField>
    <cacheField name="[Measures].[평균: 실적]" caption="평균: 실적" numFmtId="0" hierarchy="14" level="32767"/>
    <cacheField name="[Measures].[평균: 단가]" caption="평균: 단가" numFmtId="0" hierarchy="15" level="32767"/>
  </cacheFields>
  <cacheHierarchies count="16">
    <cacheHierarchy uniqueName="[판매정보].[제품코드]" caption="제품코드" attribute="1" defaultMemberUniqueName="[판매정보].[제품코드].[All]" allUniqueName="[판매정보].[제품코드].[All]" dimensionUniqueName="[판매정보]" displayFolder="" count="0" memberValueDatatype="130" unbalanced="0"/>
    <cacheHierarchy uniqueName="[판매정보].[제품명]" caption="제품명" attribute="1" defaultMemberUniqueName="[판매정보].[제품명].[All]" allUniqueName="[판매정보].[제품명].[All]" dimensionUniqueName="[판매정보]" displayFolder="" count="0" memberValueDatatype="130" unbalanced="0"/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350854-6508-43D6-942D-BF4395E11B33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2"/>
  </rowHierarchiesUsage>
  <colHierarchiesUsage count="2">
    <colHierarchyUsage hierarchyUsage="6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H53"/>
  <sheetViews>
    <sheetView workbookViewId="0">
      <selection activeCell="I12" sqref="I12"/>
    </sheetView>
  </sheetViews>
  <sheetFormatPr defaultRowHeight="17"/>
  <cols>
    <col min="2" max="2" width="25.5" customWidth="1"/>
    <col min="3" max="3" width="15.3320312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8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8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  <c r="H18" t="b">
        <f>AND(RIGHT($A3,3)&gt;="160",$C3&lt;&gt;"극동제약")</f>
        <v>0</v>
      </c>
    </row>
    <row r="19" spans="1:8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8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8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8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8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8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8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8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8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8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8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8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8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8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8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8">
      <c r="A35" s="14" t="s">
        <v>191</v>
      </c>
    </row>
    <row r="36" spans="1:8">
      <c r="A36" t="b">
        <f>AND(MID($A3,4,1)&gt;="5",OR(MONTH($E3)=3,MONTH($E3)=9))</f>
        <v>1</v>
      </c>
    </row>
    <row r="38" spans="1:8">
      <c r="A38" s="1" t="s">
        <v>0</v>
      </c>
      <c r="B38" s="1" t="s">
        <v>1</v>
      </c>
      <c r="C38" s="2" t="s">
        <v>4</v>
      </c>
      <c r="D38" s="1" t="s">
        <v>5</v>
      </c>
    </row>
    <row r="39" spans="1:8">
      <c r="A39" s="1" t="s">
        <v>6</v>
      </c>
      <c r="B39" s="3" t="s">
        <v>7</v>
      </c>
      <c r="C39" s="2">
        <v>43533</v>
      </c>
      <c r="D39" s="1">
        <v>297</v>
      </c>
    </row>
    <row r="40" spans="1:8">
      <c r="A40" s="1" t="s">
        <v>9</v>
      </c>
      <c r="B40" s="3" t="s">
        <v>10</v>
      </c>
      <c r="C40" s="2">
        <v>43533</v>
      </c>
      <c r="D40" s="1">
        <v>144</v>
      </c>
      <c r="H40" t="b">
        <f>AND(MID($A3,4,1)&gt;=5,OR(MONTH($E3)=3,MONTH($E3)=9))</f>
        <v>1</v>
      </c>
    </row>
    <row r="41" spans="1:8">
      <c r="A41" s="1" t="s">
        <v>37</v>
      </c>
      <c r="B41" s="3" t="s">
        <v>38</v>
      </c>
      <c r="C41" s="2">
        <v>43533</v>
      </c>
      <c r="D41" s="1">
        <v>224</v>
      </c>
    </row>
    <row r="42" spans="1:8">
      <c r="A42" s="1" t="s">
        <v>39</v>
      </c>
      <c r="B42" s="3" t="s">
        <v>40</v>
      </c>
      <c r="C42" s="2">
        <v>43736</v>
      </c>
      <c r="D42" s="1">
        <v>144</v>
      </c>
    </row>
    <row r="43" spans="1:8">
      <c r="A43" s="1" t="s">
        <v>47</v>
      </c>
      <c r="B43" s="3" t="s">
        <v>48</v>
      </c>
      <c r="C43" s="2">
        <v>43533</v>
      </c>
      <c r="D43" s="1">
        <v>139</v>
      </c>
    </row>
    <row r="44" spans="1:8">
      <c r="A44" s="1" t="s">
        <v>62</v>
      </c>
      <c r="B44" s="3" t="s">
        <v>63</v>
      </c>
      <c r="C44" s="2">
        <v>43736</v>
      </c>
      <c r="D44" s="1">
        <v>268</v>
      </c>
    </row>
    <row r="45" spans="1:8">
      <c r="A45" s="1" t="s">
        <v>65</v>
      </c>
      <c r="B45" s="3" t="s">
        <v>66</v>
      </c>
      <c r="C45" s="2">
        <v>43533</v>
      </c>
      <c r="D45" s="1">
        <v>89</v>
      </c>
    </row>
    <row r="46" spans="1:8">
      <c r="A46" s="1" t="s">
        <v>73</v>
      </c>
      <c r="B46" s="3" t="s">
        <v>74</v>
      </c>
      <c r="C46" s="2">
        <v>43736</v>
      </c>
      <c r="D46" s="1">
        <v>129</v>
      </c>
    </row>
    <row r="47" spans="1:8">
      <c r="A47" s="1" t="s">
        <v>80</v>
      </c>
      <c r="B47" s="3" t="s">
        <v>81</v>
      </c>
      <c r="C47" s="2">
        <v>42438</v>
      </c>
      <c r="D47" s="1">
        <v>89</v>
      </c>
    </row>
    <row r="48" spans="1:8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M15" sqref="M15"/>
    </sheetView>
  </sheetViews>
  <sheetFormatPr defaultRowHeight="17"/>
  <cols>
    <col min="1" max="1" width="5.08203125" customWidth="1"/>
    <col min="2" max="2" width="31.8320312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I3" sqref="I3"/>
    </sheetView>
  </sheetViews>
  <sheetFormatPr defaultRowHeight="17"/>
  <cols>
    <col min="2" max="2" width="11.08203125" bestFit="1" customWidth="1"/>
    <col min="3" max="3" width="29.25" customWidth="1"/>
    <col min="4" max="4" width="10" customWidth="1"/>
    <col min="5" max="5" width="29.33203125" customWidth="1"/>
    <col min="6" max="6" width="9.33203125" bestFit="1" customWidth="1"/>
    <col min="7" max="7" width="7.08203125" bestFit="1" customWidth="1"/>
    <col min="8" max="8" width="12.3320312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IFERROR(TEXT($F3*$G3,"#,##0원"),"")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IFERROR(TEXT($F4*$G4,"#,##0원"),"")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2" t="s">
        <v>1</v>
      </c>
      <c r="B31" s="43"/>
      <c r="C31" s="44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5" t="str">
        <f>VLOOKUP(MIN($B$3:$B$28),$B$3:$C$28,2,0)</f>
        <v>건웅 미크로노마이신주사 60mg</v>
      </c>
      <c r="B32" s="46"/>
      <c r="C32" s="47"/>
      <c r="E32" s="1" t="s">
        <v>8</v>
      </c>
      <c r="F32" s="13">
        <f t="array" ref="F32">AVERAGE(IF(($E32=$D$3:$D$28)*(F$31=YEAR($B$3:$B$28))*($F$3:$F$28&gt;=50000),$G$3:$G$28))</f>
        <v>151</v>
      </c>
      <c r="G32" s="13">
        <f t="array" ref="G32">AVERAGE(IF(($E32=$D$3:$D$28)*(G$31=YEAR($B$3:$B$28))*($F$3:$F$28&gt;=50000),$G$3:$G$28))</f>
        <v>135</v>
      </c>
      <c r="H32" s="13">
        <f t="array" ref="H32">AVERAGE(IF(($E32=$D$3:$D$28)*(H$31=YEAR($B$3:$B$28))*($F$3:$F$28&gt;=50000),$G$3:$G$28))</f>
        <v>129</v>
      </c>
    </row>
    <row r="33" spans="5:8">
      <c r="E33" s="1" t="s">
        <v>25</v>
      </c>
      <c r="F33" s="13">
        <f t="array" ref="F33">AVERAGE(IF(($E33=$D$3:$D$28)*(F$31=YEAR($B$3:$B$28))*($F$3:$F$28&gt;=50000),$G$3:$G$28))</f>
        <v>118</v>
      </c>
      <c r="G33" s="13">
        <f t="array" ref="G33">AVERAGE(IF(($E33=$D$3:$D$28)*(G$31=YEAR($B$3:$B$28))*($F$3:$F$28&gt;=50000),$G$3:$G$28))</f>
        <v>110.5</v>
      </c>
      <c r="H33" s="13">
        <f t="array" ref="H33">AVERAGE(IF(($E33=$D$3:$D$28)*(H$31=YEAR($B$3:$B$28))*($F$3:$F$28&gt;=50000),$G$3:$G$28))</f>
        <v>89</v>
      </c>
    </row>
    <row r="34" spans="5:8">
      <c r="E34" s="1" t="s">
        <v>36</v>
      </c>
      <c r="F34" s="13">
        <f t="array" ref="F34">AVERAGE(IF(($E34=$D$3:$D$28)*(F$31=YEAR($B$3:$B$28))*($F$3:$F$28&gt;=50000),$G$3:$G$28))</f>
        <v>127.8</v>
      </c>
      <c r="G34" s="13">
        <f t="array" ref="G34">AVERAGE(IF(($E34=$D$3:$D$28)*(G$31=YEAR($B$3:$B$28))*($F$3:$F$28&gt;=50000),$G$3:$G$28))</f>
        <v>129</v>
      </c>
      <c r="H34" s="13">
        <f t="array" ref="H34">AVERAGE(IF(($E34=$D$3:$D$28)*(H$31=YEAR($B$3:$B$28))*($F$3:$F$28&gt;=50000),$G$3:$G$28))</f>
        <v>288</v>
      </c>
    </row>
    <row r="35" spans="5:8">
      <c r="E35" s="1" t="s">
        <v>119</v>
      </c>
      <c r="F35" s="13">
        <f t="array" ref="F35">AVERAGE(IF(($E35=$D$3:$D$28)*(F$31=YEAR($B$3:$B$28))*($F$3:$F$28&gt;=50000),$G$3:$G$28))</f>
        <v>80.333333333333329</v>
      </c>
      <c r="G35" s="13">
        <f t="array" ref="G35">AVERAGE(IF(($E35=$D$3:$D$28)*(G$31=YEAR($B$3:$B$28))*($F$3:$F$28&gt;=50000),$G$3:$G$28))</f>
        <v>124</v>
      </c>
      <c r="H35" s="13">
        <f t="array" ref="H35">AVERAGE(IF(($E35=$D$3:$D$28)*(H$31=YEAR($B$3:$B$28))*($F$3:$F$28&gt;=50000),$G$3:$G$28))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A2" sqref="A2"/>
    </sheetView>
  </sheetViews>
  <sheetFormatPr defaultRowHeight="17"/>
  <cols>
    <col min="1" max="1" width="10.58203125" bestFit="1" customWidth="1"/>
    <col min="2" max="7" width="15.6640625" bestFit="1" customWidth="1"/>
    <col min="8" max="11" width="14.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A01A5-5B9C-4BE9-A0FE-A6B571036146}">
  <sheetPr codeName="Sheet9"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5.4140625" bestFit="1" customWidth="1"/>
    <col min="4" max="6" width="11.08203125" bestFit="1" customWidth="1" outlineLevel="1"/>
  </cols>
  <sheetData>
    <row r="1" spans="2:6" ht="17.5" thickBot="1"/>
    <row r="2" spans="2:6">
      <c r="B2" s="29" t="s">
        <v>207</v>
      </c>
      <c r="C2" s="30"/>
      <c r="D2" s="36"/>
      <c r="E2" s="36"/>
      <c r="F2" s="36"/>
    </row>
    <row r="3" spans="2:6" collapsed="1">
      <c r="B3" s="28"/>
      <c r="C3" s="28"/>
      <c r="D3" s="37" t="s">
        <v>209</v>
      </c>
      <c r="E3" s="37" t="s">
        <v>204</v>
      </c>
      <c r="F3" s="37" t="s">
        <v>206</v>
      </c>
    </row>
    <row r="4" spans="2:6" ht="48" hidden="1" outlineLevel="1">
      <c r="B4" s="32"/>
      <c r="C4" s="32"/>
      <c r="E4" s="39" t="s">
        <v>205</v>
      </c>
      <c r="F4" s="39" t="s">
        <v>205</v>
      </c>
    </row>
    <row r="5" spans="2:6">
      <c r="B5" s="33" t="s">
        <v>208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210</v>
      </c>
      <c r="C7" s="34"/>
      <c r="D7" s="31"/>
      <c r="E7" s="31"/>
      <c r="F7" s="31"/>
    </row>
    <row r="8" spans="2:6" ht="17.5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tabSelected="1" workbookViewId="0">
      <selection activeCell="F4" sqref="F4:F8"/>
    </sheetView>
  </sheetViews>
  <sheetFormatPr defaultRowHeight="17"/>
  <cols>
    <col min="2" max="2" width="13" bestFit="1" customWidth="1"/>
    <col min="4" max="4" width="9.33203125" bestFit="1" customWidth="1"/>
    <col min="5" max="5" width="8.58203125" customWidth="1"/>
    <col min="6" max="6" width="11" bestFit="1" customWidth="1"/>
    <col min="7" max="7" width="10.8320312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214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214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박지연" comment="만든 사람 박지연 날짜 2026-01-10">
      <inputCells r="G2" val="0.15" numFmtId="9"/>
    </scenario>
    <scenario name="할인율 감소" locked="1" count="1" user="박지연" comment="만든 사람 박지연 날짜 2026-01-10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D7FAEDE9-4314-495A-BCFA-FAD1626705EE}">
      <formula1>REPT("◆", E4:E8/10)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N16" sqref="N16"/>
    </sheetView>
  </sheetViews>
  <sheetFormatPr defaultRowHeight="17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7"/>
  <cols>
    <col min="1" max="1" width="3" customWidth="1"/>
    <col min="2" max="2" width="10" customWidth="1"/>
    <col min="3" max="3" width="11" customWidth="1"/>
    <col min="4" max="4" width="8.08203125" customWidth="1"/>
    <col min="5" max="5" width="12.582031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1">
        <v>1</v>
      </c>
      <c r="E3" s="40">
        <v>5</v>
      </c>
      <c r="F3" s="22">
        <v>124000</v>
      </c>
    </row>
    <row r="4" spans="2:6">
      <c r="B4" s="20" t="s">
        <v>171</v>
      </c>
      <c r="C4" s="21" t="s">
        <v>172</v>
      </c>
      <c r="D4" s="41" t="s">
        <v>187</v>
      </c>
      <c r="E4" s="40">
        <v>2</v>
      </c>
      <c r="F4" s="22">
        <v>299000</v>
      </c>
    </row>
    <row r="5" spans="2:6">
      <c r="B5" s="20" t="s">
        <v>173</v>
      </c>
      <c r="C5" s="21" t="s">
        <v>174</v>
      </c>
      <c r="D5" s="41">
        <v>-1</v>
      </c>
      <c r="E5" s="40">
        <v>5</v>
      </c>
      <c r="F5" s="22">
        <v>54000</v>
      </c>
    </row>
    <row r="6" spans="2:6">
      <c r="B6" s="20" t="s">
        <v>175</v>
      </c>
      <c r="C6" s="21" t="s">
        <v>176</v>
      </c>
      <c r="D6" s="41">
        <v>0</v>
      </c>
      <c r="E6" s="40">
        <v>4</v>
      </c>
      <c r="F6" s="22">
        <v>990000</v>
      </c>
    </row>
    <row r="7" spans="2:6">
      <c r="B7" s="20" t="s">
        <v>177</v>
      </c>
      <c r="C7" s="21" t="s">
        <v>178</v>
      </c>
      <c r="D7" s="41">
        <v>1</v>
      </c>
      <c r="E7" s="40">
        <v>9</v>
      </c>
      <c r="F7" s="22">
        <v>250000</v>
      </c>
    </row>
    <row r="8" spans="2:6">
      <c r="B8" s="20" t="s">
        <v>179</v>
      </c>
      <c r="C8" s="21" t="s">
        <v>180</v>
      </c>
      <c r="D8" s="41">
        <v>0</v>
      </c>
      <c r="E8" s="40">
        <v>10</v>
      </c>
      <c r="F8" s="22">
        <v>85000</v>
      </c>
    </row>
    <row r="9" spans="2:6">
      <c r="B9" s="20" t="s">
        <v>181</v>
      </c>
      <c r="C9" s="21" t="s">
        <v>182</v>
      </c>
      <c r="D9" s="41">
        <v>-1</v>
      </c>
      <c r="E9" s="40">
        <v>21</v>
      </c>
      <c r="F9" s="22">
        <v>342000</v>
      </c>
    </row>
    <row r="10" spans="2:6">
      <c r="B10" s="20" t="s">
        <v>183</v>
      </c>
      <c r="C10" s="21" t="s">
        <v>184</v>
      </c>
      <c r="D10" s="41">
        <v>1</v>
      </c>
      <c r="E10" s="40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"/>
  <cols>
    <col min="1" max="1" width="11.08203125" bestFit="1" customWidth="1"/>
    <col min="3" max="3" width="26.33203125" customWidth="1"/>
    <col min="4" max="4" width="14.75" customWidth="1"/>
    <col min="7" max="7" width="12.83203125" customWidth="1"/>
    <col min="8" max="8" width="6.75" customWidth="1"/>
    <col min="10" max="10" width="25.582031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지연 박</cp:lastModifiedBy>
  <dcterms:created xsi:type="dcterms:W3CDTF">2023-08-09T00:13:15Z</dcterms:created>
  <dcterms:modified xsi:type="dcterms:W3CDTF">2026-01-10T09:18:16Z</dcterms:modified>
</cp:coreProperties>
</file>