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orolw\Desktop\컴활\2026_컴활1급_실기_기출문제집\02 최신기출유형\06회\"/>
    </mc:Choice>
  </mc:AlternateContent>
  <xr:revisionPtr revIDLastSave="0" documentId="13_ncr:1_{48E87594-E6CD-4796-8653-F0D6D293B683}" xr6:coauthVersionLast="47" xr6:coauthVersionMax="47" xr10:uidLastSave="{00000000-0000-0000-0000-000000000000}"/>
  <bookViews>
    <workbookView xWindow="-110" yWindow="-110" windowWidth="19420" windowHeight="10420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eta.LEFT" hidden="1" xlm="1">#NAME?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2" i="3" l="1"/>
  <c r="H33" i="3" l="1" a="1"/>
  <c r="H33" i="3" s="1"/>
  <c r="H34" i="3" a="1"/>
  <c r="H34" i="3" s="1"/>
  <c r="H35" i="3" a="1"/>
  <c r="H35" i="3" s="1"/>
  <c r="H32" i="3" a="1"/>
  <c r="H32" i="3" s="1"/>
  <c r="G33" i="3" a="1"/>
  <c r="G33" i="3" s="1"/>
  <c r="G34" i="3" a="1"/>
  <c r="G34" i="3" s="1"/>
  <c r="G35" i="3" a="1"/>
  <c r="G35" i="3" s="1"/>
  <c r="G32" i="3" a="1"/>
  <c r="G32" i="3" s="1"/>
  <c r="F33" i="3" a="1"/>
  <c r="F33" i="3" s="1"/>
  <c r="F34" i="3" a="1"/>
  <c r="F34" i="3" s="1"/>
  <c r="F35" i="3" a="1"/>
  <c r="F35" i="3" s="1"/>
  <c r="F32" i="3" a="1"/>
  <c r="F32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469532-C4C4-4893-811B-165B60A146EC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8169004-A388-4043-8359-29B6AFEB0F97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orolw\Desktop\컴활\2026_컴활1급_실기_기출문제집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<sst xmlns="http://schemas.openxmlformats.org/spreadsheetml/2006/main" count="402" uniqueCount="214">
  <si>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</si>
  <si>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</si>
  <si>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</si>
  <si>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</si>
  <si>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</si>
  <si>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</si>
  <si>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</si>
  <si>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</si>
  <si>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</si>
  <si>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</si>
  <si>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</si>
  <si>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</si>
  <si>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</si>
  <si>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</si>
  <si>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</si>
  <si>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</si>
  <si>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</si>
  <si>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</si>
  <si>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</si>
  <si>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</si>
  <si>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</si>
  <si>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</si>
  <si>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</si>
  <si>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</si>
  <si>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</si>
  <si>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</si>
  <si>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</si>
  <si>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</si>
  <si>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</si>
  <si>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</si>
  <si>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</si>
  <si>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</si>
  <si>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</si>
  <si>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</si>
  <si>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</si>
  <si>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</si>
  <si>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</si>
  <si>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</si>
  <si>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</si>
  <si>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</si>
  <si>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</si>
  <si>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</si>
  <si>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</si>
  <si>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</si>
  <si>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</si>
  <si>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</si>
  <si>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</si>
  <si>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</si>
  <si>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</si>
  <si>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</si>
  <si>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</si>
  <si>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</si>
  <si>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</si>
  <si>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</si>
  <si>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</si>
  <si>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</si>
  <si>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</si>
  <si>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</si>
  <si>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</si>
  <si>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</si>
  <si>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</si>
  <si>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</si>
  <si>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</si>
  <si>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</si>
  <si>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</si>
  <si>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</si>
  <si>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</si>
  <si>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</si>
  <si>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</si>
  <si>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</si>
  <si>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</si>
  <si>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</si>
  <si>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</si>
  <si>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</si>
  <si>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</si>
  <si>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</si>
  <si>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</si>
  <si>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</si>
  <si>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</si>
  <si>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</si>
  <si>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</si>
  <si>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</si>
  <si>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</si>
  <si>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</si>
  <si>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</si>
  <si>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</si>
  <si>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</si>
  <si>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</si>
  <si>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</si>
  <si>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</si>
  <si>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</si>
  <si>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</si>
  <si>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</si>
  <si>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</si>
  <si>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</si>
  <si>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</si>
  <si>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</si>
  <si>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</si>
  <si>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</si>
  <si>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</si>
  <si>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</si>
  <si>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</si>
  <si>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</si>
  <si>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</si>
  <si>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</si>
  <si>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</si>
  <si>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</si>
  <si>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</si>
  <si>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</si>
  <si>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</si>
  <si>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</si>
  <si>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</si>
  <si>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</si>
  <si>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</si>
  <si>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</si>
  <si>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</si>
  <si>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</si>
  <si>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</si>
  <si>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</si>
  <si>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</si>
  <si>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</si>
  <si>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</si>
  <si>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</si>
  <si>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</si>
  <si>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</si>
  <si>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</si>
  <si>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</si>
  <si>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</si>
  <si>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</si>
  <si>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</si>
  <si>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</si>
  <si>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</si>
  <si>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</si>
  <si>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</si>
  <si>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</si>
  <si>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</si>
  <si>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</si>
  <si>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</si>
  <si>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</si>
  <si>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</si>
  <si>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</si>
  <si>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</si>
  <si>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</si>
  <si>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</si>
  <si>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</si>
  <si>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</si>
  <si>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</si>
  <si>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</si>
  <si>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</si>
  <si>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</si>
  <si>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</si>
  <si>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</si>
  <si>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</si>
  <si>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</si>
  <si>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</si>
  <si>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</si>
  <si>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</si>
  <si>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</si>
  <si>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</si>
  <si>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</si>
  <si>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</si>
  <si>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</si>
  <si>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</si>
  <si>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</si>
  <si>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</si>
  <si>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</si>
  <si>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</si>
  <si>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</si>
  <si>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</si>
  <si>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</si>
  <si>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</si>
  <si>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</si>
  <si>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</si>
  <si>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</si>
  <si>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</si>
  <si>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</si>
  <si>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</si>
  <si>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</si>
  <si>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</si>
  <si>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</si>
  <si>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</si>
  <si>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</si>
  <si>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</si>
  <si>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</si>
  <si>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</si>
  <si>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</si>
  <si>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</si>
  <si>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</si>
  <si>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</si>
  <si>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</si>
  <si>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</si>
  <si>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</si>
  <si>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</si>
  <si>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</si>
  <si>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</si>
  <si>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</si>
  <si>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</si>
  <si>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</si>
  <si>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</si>
  <si>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평균: 단가</t>
  </si>
  <si>
    <t>값</t>
  </si>
  <si>
    <t>평균: 실적</t>
  </si>
  <si>
    <t>$G$2</t>
  </si>
  <si>
    <t>$G$4</t>
  </si>
  <si>
    <t>할인율 증가</t>
  </si>
  <si>
    <t>만든 사람 정상화 날짜 2026-01-06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</si>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</sst>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&quot;남성&quot;;&quot;여성&quot;;&quot;공통&quot;;&quot;반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5" fillId="0" borderId="1" xfId="3" applyNumberFormat="1" applyFont="1" applyBorder="1" applyAlignment="1">
      <alignment horizontal="center" vertical="center"/>
    </xf>
    <xf numFmtId="41" fontId="5" fillId="0" borderId="1" xfId="1" applyFont="1" applyFill="1" applyBorder="1" applyAlignment="1">
      <alignment horizontal="right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0.10568329800121139"/>
          <c:y val="0.15694734674024771"/>
          <c:w val="0.86787439430648095"/>
          <c:h val="0.687553365443657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F551C271-E9EC-4865-C99D-A67560B981B2}"/>
            </a:ext>
          </a:extLst>
        </xdr:cNvPr>
        <xdr:cNvSpPr/>
      </xdr:nvSpPr>
      <xdr:spPr>
        <a:xfrm>
          <a:off x="2444750" y="2374900"/>
          <a:ext cx="9588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D3560FA8-0BD3-1E07-AA37-25D1A590B6A3}"/>
            </a:ext>
          </a:extLst>
        </xdr:cNvPr>
        <xdr:cNvSpPr/>
      </xdr:nvSpPr>
      <xdr:spPr>
        <a:xfrm>
          <a:off x="3403600" y="237490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정상화" refreshedDate="46028.738667708334" backgroundQuery="1" createdVersion="8" refreshedVersion="8" minRefreshableVersion="3" recordCount="0" supportSubquery="1" supportAdvancedDrill="1" xr:uid="{1E1A99FE-2CA7-4959-A3C3-35F502E3F6A2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3" level="32767"/>
    <cacheField name="[Measures].[평균: 단가]" caption="평균: 단가" numFmtId="0" hierarchy="11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5CCC70-A8B8-42EF-93C1-8A4108EA70C0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 e="0"/>
        <item x="8" e="0"/>
        <item x="7" e="0"/>
        <item x="6" e="0"/>
        <item x="5" e="0"/>
        <item x="4" e="0"/>
        <item x="3" e="0"/>
        <item x="2" e="0"/>
        <item x="1" e="0"/>
        <item x="0" e="0"/>
      </items>
    </pivotField>
    <pivotField axis="axisCol" compact="0" allDrilled="1" showAll="0" dataSourceSort="1" defaultSubtotal="0">
      <items count="3">
        <item x="0" e="0"/>
        <item x="1" e="0"/>
        <item x="2" e="0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1" numFmtId="176"/>
    <dataField name="평균: 단가" fld="3" subtotal="average" baseField="0" baseItem="1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단가"/>
    <pivotHierarchy dragToData="1"/>
    <pivotHierarchy dragToData="1" caption="평균: 실적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29" workbookViewId="0">
      <selection activeCell="G44" sqref="G44"/>
    </sheetView>
  </sheetViews>
  <sheetFormatPr defaultRowHeight="17"/>
  <cols>
    <col min="2" max="2" width="25.5" customWidth="1"/>
    <col min="3" max="3" width="15.3320312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3" t="s">
        <v>191</v>
      </c>
    </row>
    <row r="36" spans="1:6">
      <c r="A36" t="b">
        <f>AND(MID($A3,4,1)*1&gt;=5,OR(MONTH($E3)=3,MONTH($E3)=9))</f>
        <v>1</v>
      </c>
      <c r="B36" s="22"/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J10" sqref="J10"/>
    </sheetView>
  </sheetViews>
  <sheetFormatPr defaultRowHeight="17"/>
  <cols>
    <col min="1" max="1" width="5.08203125" customWidth="1"/>
    <col min="2" max="2" width="31.8320312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16" workbookViewId="0">
      <selection activeCell="I3" sqref="I3"/>
    </sheetView>
  </sheetViews>
  <sheetFormatPr defaultRowHeight="17"/>
  <cols>
    <col min="2" max="2" width="11.08203125" bestFit="1" customWidth="1"/>
    <col min="3" max="3" width="29.25" customWidth="1"/>
    <col min="4" max="4" width="10" customWidth="1"/>
    <col min="5" max="5" width="29.33203125" customWidth="1"/>
    <col min="6" max="6" width="9.33203125" bestFit="1" customWidth="1"/>
    <col min="7" max="7" width="7.08203125" bestFit="1" customWidth="1"/>
    <col min="8" max="8" width="12.3320312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27" t="str">
        <f>IFERROR(TEXT(F3*G3,"#,##0원"),"")</f>
        <v>20,470,000원</v>
      </c>
      <c r="I3" s="1">
        <f>LEN(C3)-4</f>
        <v>8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27" t="str">
        <f t="shared" ref="H4:H28" si="1">IFERROR(TEXT(F4*G4,"#,##0원"),"")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27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27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27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27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27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27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27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27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27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27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27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27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27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27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27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27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27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27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27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27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27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27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27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27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28" t="s">
        <v>1</v>
      </c>
      <c r="B31" s="29"/>
      <c r="C31" s="30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31" t="str">
        <f>VLOOKUP(MIN(B3:B28),$B$3:$C$28,2,FALSE)</f>
        <v>건웅 미크로노마이신주사 60mg</v>
      </c>
      <c r="B32" s="32"/>
      <c r="C32" s="33"/>
      <c r="E32" s="1" t="s">
        <v>8</v>
      </c>
      <c r="F32" s="12">
        <f t="array" ref="F32">AVERAGE(IF((E32=$D$3:$D$28)*(YEAR($B$3:$B$28)=2018)*($F$3:$F$28&gt;50000),$G$3:$G$28))</f>
        <v>151</v>
      </c>
      <c r="G32" s="12">
        <f t="array" ref="G32">AVERAGE(IF((E32=$D$3:$D$28)*(YEAR($B$3:$B$28)=2019)*($F$3:$F$28&gt;50000),$G$3:$G$28))</f>
        <v>135</v>
      </c>
      <c r="H32" s="12">
        <f t="array" ref="H32">AVERAGE(IF((E32=$D$3:$D$28)*(YEAR($B$3:$B$28)=2020)*($F$3:$F$28&gt;50000),$G$3:$G$28))</f>
        <v>129</v>
      </c>
    </row>
    <row r="33" spans="5:8">
      <c r="E33" s="1" t="s">
        <v>25</v>
      </c>
      <c r="F33" s="12">
        <f t="array" ref="F33">AVERAGE(IF((E33=$D$3:$D$28)*(YEAR($B$3:$B$28)=2018)*($F$3:$F$28&gt;50000),$G$3:$G$28))</f>
        <v>118</v>
      </c>
      <c r="G33" s="12">
        <f t="array" ref="G33">AVERAGE(IF((E33=$D$3:$D$28)*(YEAR($B$3:$B$28)=2019)*($F$3:$F$28&gt;50000),$G$3:$G$28))</f>
        <v>110.5</v>
      </c>
      <c r="H33" s="12">
        <f t="array" ref="H33">AVERAGE(IF((E33=$D$3:$D$28)*(YEAR($B$3:$B$28)=2020)*($F$3:$F$28&gt;50000),$G$3:$G$28))</f>
        <v>89</v>
      </c>
    </row>
    <row r="34" spans="5:8">
      <c r="E34" s="1" t="s">
        <v>36</v>
      </c>
      <c r="F34" s="12">
        <f t="array" ref="F34">AVERAGE(IF((E34=$D$3:$D$28)*(YEAR($B$3:$B$28)=2018)*($F$3:$F$28&gt;50000),$G$3:$G$28))</f>
        <v>127.8</v>
      </c>
      <c r="G34" s="12">
        <f t="array" ref="G34">AVERAGE(IF((E34=$D$3:$D$28)*(YEAR($B$3:$B$28)=2019)*($F$3:$F$28&gt;50000),$G$3:$G$28))</f>
        <v>129</v>
      </c>
      <c r="H34" s="12">
        <f t="array" ref="H34">AVERAGE(IF((E34=$D$3:$D$28)*(YEAR($B$3:$B$28)=2020)*($F$3:$F$28&gt;50000),$G$3:$G$28))</f>
        <v>288</v>
      </c>
    </row>
    <row r="35" spans="5:8">
      <c r="E35" s="1" t="s">
        <v>119</v>
      </c>
      <c r="F35" s="12">
        <f t="array" ref="F35">AVERAGE(IF((E35=$D$3:$D$28)*(YEAR($B$3:$B$28)=2018)*($F$3:$F$28&gt;50000),$G$3:$G$28))</f>
        <v>80.333333333333329</v>
      </c>
      <c r="G35" s="12">
        <f t="array" ref="G35">AVERAGE(IF((E35=$D$3:$D$28)*(YEAR($B$3:$B$28)=2019)*($F$3:$F$28&gt;50000),$G$3:$G$28))</f>
        <v>124</v>
      </c>
      <c r="H35" s="12">
        <f t="array" ref="H35">AVERAGE(IF((E35=$D$3:$D$28)*(YEAR($B$3:$B$28)=2020)*($F$3:$F$28&gt;50000),$G$3:$G$28))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H4" sqref="H4"/>
    </sheetView>
  </sheetViews>
  <sheetFormatPr defaultRowHeight="17"/>
  <cols>
    <col min="1" max="1" width="10.58203125" bestFit="1" customWidth="1"/>
    <col min="2" max="7" width="15.6640625" bestFit="1" customWidth="1"/>
  </cols>
  <sheetData>
    <row r="2" spans="1:7">
      <c r="B2" s="24" t="s">
        <v>198</v>
      </c>
      <c r="C2" s="24" t="s">
        <v>200</v>
      </c>
    </row>
    <row r="3" spans="1:7">
      <c r="B3" t="s">
        <v>195</v>
      </c>
      <c r="D3" t="s">
        <v>196</v>
      </c>
      <c r="F3" t="s">
        <v>197</v>
      </c>
    </row>
    <row r="4" spans="1:7">
      <c r="A4" s="24" t="s">
        <v>2</v>
      </c>
      <c r="B4" t="s">
        <v>201</v>
      </c>
      <c r="C4" t="s">
        <v>199</v>
      </c>
      <c r="D4" t="s">
        <v>201</v>
      </c>
      <c r="E4" t="s">
        <v>199</v>
      </c>
      <c r="F4" t="s">
        <v>201</v>
      </c>
      <c r="G4" t="s">
        <v>199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149A-D4EE-4256-9788-EB4CF21FA9E1}">
  <sheetPr>
    <outlinePr summaryBelow="0"/>
  </sheetPr>
  <dimension ref="B1:F11"/>
  <sheetViews>
    <sheetView showGridLines="0" workbookViewId="0"/>
  </sheetViews>
  <sheetFormatPr defaultRowHeight="17" outlineLevelRow="1" outlineLevelCol="1"/>
  <cols>
    <col min="3" max="3" width="5.4140625" bestFit="1" customWidth="1"/>
    <col min="4" max="6" width="11.08203125" bestFit="1" customWidth="1" outlineLevel="1"/>
  </cols>
  <sheetData>
    <row r="1" spans="2:6" ht="17.5" thickBot="1"/>
    <row r="2" spans="2:6">
      <c r="B2" s="38" t="s">
        <v>207</v>
      </c>
      <c r="C2" s="39"/>
      <c r="D2" s="45"/>
      <c r="E2" s="45"/>
      <c r="F2" s="45"/>
    </row>
    <row r="3" spans="2:6" collapsed="1">
      <c r="B3" s="37"/>
      <c r="C3" s="37"/>
      <c r="D3" s="46" t="s">
        <v>209</v>
      </c>
      <c r="E3" s="46" t="s">
        <v>204</v>
      </c>
      <c r="F3" s="46" t="s">
        <v>206</v>
      </c>
    </row>
    <row r="4" spans="2:6" ht="48" hidden="1" outlineLevel="1">
      <c r="B4" s="41"/>
      <c r="C4" s="41"/>
      <c r="D4" s="34"/>
      <c r="E4" s="48" t="s">
        <v>205</v>
      </c>
      <c r="F4" s="48" t="s">
        <v>205</v>
      </c>
    </row>
    <row r="5" spans="2:6">
      <c r="B5" s="42" t="s">
        <v>208</v>
      </c>
      <c r="C5" s="43"/>
      <c r="D5" s="40"/>
      <c r="E5" s="40"/>
      <c r="F5" s="40"/>
    </row>
    <row r="6" spans="2:6" outlineLevel="1">
      <c r="B6" s="41"/>
      <c r="C6" s="41" t="s">
        <v>202</v>
      </c>
      <c r="D6" s="35">
        <v>0.12</v>
      </c>
      <c r="E6" s="47">
        <v>0.15</v>
      </c>
      <c r="F6" s="47">
        <v>0.1</v>
      </c>
    </row>
    <row r="7" spans="2:6">
      <c r="B7" s="42" t="s">
        <v>210</v>
      </c>
      <c r="C7" s="43"/>
      <c r="D7" s="40"/>
      <c r="E7" s="40"/>
      <c r="F7" s="40"/>
    </row>
    <row r="8" spans="2:6" ht="17.5" outlineLevel="1" thickBot="1">
      <c r="B8" s="44"/>
      <c r="C8" s="44" t="s">
        <v>203</v>
      </c>
      <c r="D8" s="36">
        <v>4433440</v>
      </c>
      <c r="E8" s="36">
        <v>4282300</v>
      </c>
      <c r="F8" s="36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tabSelected="1" workbookViewId="0">
      <selection activeCell="K4" sqref="K4"/>
    </sheetView>
  </sheetViews>
  <sheetFormatPr defaultRowHeight="17"/>
  <cols>
    <col min="2" max="2" width="13" bestFit="1" customWidth="1"/>
    <col min="4" max="4" width="9.33203125" bestFit="1" customWidth="1"/>
    <col min="5" max="5" width="8.58203125" customWidth="1"/>
    <col min="6" max="6" width="11" bestFit="1" customWidth="1"/>
    <col min="7" max="7" width="10.83203125" bestFit="1" customWidth="1"/>
  </cols>
  <sheetData>
    <row r="2" spans="1:7">
      <c r="A2" t="s">
        <v>98</v>
      </c>
      <c r="E2" s="13"/>
      <c r="F2" s="13" t="s">
        <v>154</v>
      </c>
      <c r="G2" s="14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5" t="s">
        <v>155</v>
      </c>
      <c r="C4" s="9" t="s">
        <v>36</v>
      </c>
      <c r="D4" s="16">
        <v>458000</v>
      </c>
      <c r="E4" s="9">
        <v>11</v>
      </c>
      <c r="F4" s="9" t="s">
        <v>157</v>
      </c>
      <c r="G4" s="16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정상화" comment="만든 사람 정상화 날짜 2026-01-06">
      <inputCells r="G2" val="0.15" numFmtId="9"/>
    </scenario>
    <scenario name="할인율 감소" locked="1" count="1" user="정상화" comment="만든 사람 정상화 날짜 2026-01-06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" promptTitle="그래프입력" prompt="판매량을 10으로 나눈 개수만큼만 입력" sqref="F4:F8" xr:uid="{01CCF4AF-52C4-4BC3-8C26-EB8C2C962AE2}">
      <formula1>REPT("★", 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5" zoomScale="70" zoomScaleNormal="70" workbookViewId="0">
      <selection activeCell="P25" sqref="P25"/>
    </sheetView>
  </sheetViews>
  <sheetFormatPr defaultRowHeight="17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topLeftCell="A4" workbookViewId="0">
      <selection activeCell="I10" sqref="I10"/>
    </sheetView>
  </sheetViews>
  <sheetFormatPr defaultRowHeight="17"/>
  <cols>
    <col min="1" max="1" width="3" customWidth="1"/>
    <col min="2" max="2" width="10" customWidth="1"/>
    <col min="3" max="3" width="11" customWidth="1"/>
    <col min="4" max="4" width="8.08203125" customWidth="1"/>
    <col min="5" max="5" width="12.58203125" customWidth="1"/>
    <col min="6" max="6" width="13.25" customWidth="1"/>
  </cols>
  <sheetData>
    <row r="2" spans="2:6">
      <c r="B2" s="17" t="s">
        <v>166</v>
      </c>
      <c r="C2" s="17" t="s">
        <v>167</v>
      </c>
      <c r="D2" s="18" t="s">
        <v>168</v>
      </c>
      <c r="E2" s="18" t="s">
        <v>185</v>
      </c>
      <c r="F2" s="18" t="s">
        <v>186</v>
      </c>
    </row>
    <row r="3" spans="2:6">
      <c r="B3" s="19" t="s">
        <v>169</v>
      </c>
      <c r="C3" s="20" t="s">
        <v>170</v>
      </c>
      <c r="D3" s="26">
        <v>1</v>
      </c>
      <c r="E3" s="21">
        <v>5</v>
      </c>
      <c r="F3" s="21">
        <v>124000</v>
      </c>
    </row>
    <row r="4" spans="2:6">
      <c r="B4" s="19" t="s">
        <v>171</v>
      </c>
      <c r="C4" s="20" t="s">
        <v>172</v>
      </c>
      <c r="D4" s="26" t="s">
        <v>187</v>
      </c>
      <c r="E4" s="21">
        <v>2</v>
      </c>
      <c r="F4" s="21">
        <v>299000</v>
      </c>
    </row>
    <row r="5" spans="2:6">
      <c r="B5" s="19" t="s">
        <v>173</v>
      </c>
      <c r="C5" s="20" t="s">
        <v>174</v>
      </c>
      <c r="D5" s="26">
        <v>-1</v>
      </c>
      <c r="E5" s="21">
        <v>5</v>
      </c>
      <c r="F5" s="21">
        <v>54000</v>
      </c>
    </row>
    <row r="6" spans="2:6">
      <c r="B6" s="19" t="s">
        <v>175</v>
      </c>
      <c r="C6" s="20" t="s">
        <v>176</v>
      </c>
      <c r="D6" s="26">
        <v>0</v>
      </c>
      <c r="E6" s="21">
        <v>4</v>
      </c>
      <c r="F6" s="21">
        <v>990000</v>
      </c>
    </row>
    <row r="7" spans="2:6">
      <c r="B7" s="19" t="s">
        <v>177</v>
      </c>
      <c r="C7" s="20" t="s">
        <v>178</v>
      </c>
      <c r="D7" s="26">
        <v>1</v>
      </c>
      <c r="E7" s="21">
        <v>9</v>
      </c>
      <c r="F7" s="21">
        <v>250000</v>
      </c>
    </row>
    <row r="8" spans="2:6">
      <c r="B8" s="19" t="s">
        <v>179</v>
      </c>
      <c r="C8" s="20" t="s">
        <v>180</v>
      </c>
      <c r="D8" s="26">
        <v>0</v>
      </c>
      <c r="E8" s="21">
        <v>10</v>
      </c>
      <c r="F8" s="21">
        <v>85000</v>
      </c>
    </row>
    <row r="9" spans="2:6">
      <c r="B9" s="19" t="s">
        <v>181</v>
      </c>
      <c r="C9" s="20" t="s">
        <v>182</v>
      </c>
      <c r="D9" s="26">
        <v>-1</v>
      </c>
      <c r="E9" s="21">
        <v>21</v>
      </c>
      <c r="F9" s="21">
        <v>342000</v>
      </c>
    </row>
    <row r="10" spans="2:6">
      <c r="B10" s="19" t="s">
        <v>183</v>
      </c>
      <c r="C10" s="20" t="s">
        <v>184</v>
      </c>
      <c r="D10" s="26">
        <v>1</v>
      </c>
      <c r="E10" s="21">
        <v>2</v>
      </c>
      <c r="F10" s="21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"/>
  <cols>
    <col min="1" max="1" width="11.08203125" bestFit="1" customWidth="1"/>
    <col min="3" max="3" width="26.33203125" customWidth="1"/>
    <col min="4" max="4" width="14.75" customWidth="1"/>
    <col min="7" max="7" width="12.83203125" customWidth="1"/>
    <col min="8" max="8" width="6.75" customWidth="1"/>
    <col min="10" max="10" width="25.582031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45975</v>
      </c>
      <c r="B5" s="1" t="s">
        <v>20</v>
      </c>
      <c r="C5" s="3" t="s">
        <v>21</v>
      </c>
      <c r="D5" s="1" t="s">
        <v>22</v>
      </c>
      <c r="E5" s="12">
        <v>243</v>
      </c>
      <c r="F5" s="12">
        <v>10</v>
      </c>
      <c r="G5" s="12">
        <v>2430</v>
      </c>
    </row>
    <row r="6" spans="1:12">
      <c r="A6" s="2">
        <v>45975</v>
      </c>
      <c r="B6" s="1" t="s">
        <v>11</v>
      </c>
      <c r="C6" s="3" t="s">
        <v>12</v>
      </c>
      <c r="D6" s="1" t="s">
        <v>13</v>
      </c>
      <c r="E6" s="12">
        <v>178</v>
      </c>
      <c r="F6" s="12">
        <v>25</v>
      </c>
      <c r="G6" s="12">
        <v>4450</v>
      </c>
    </row>
    <row r="7" spans="1:12">
      <c r="A7" s="2"/>
      <c r="B7" s="1"/>
      <c r="C7" s="3"/>
      <c r="D7" s="1"/>
      <c r="E7" s="12"/>
      <c r="F7" s="12"/>
      <c r="G7" s="12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2"/>
      <c r="F8" s="12"/>
      <c r="G8" s="12"/>
      <c r="I8" s="1" t="s">
        <v>20</v>
      </c>
      <c r="J8" s="12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2"/>
      <c r="F9" s="12"/>
      <c r="G9" s="12"/>
      <c r="I9" s="1" t="s">
        <v>6</v>
      </c>
      <c r="J9" s="12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2"/>
      <c r="F10" s="12"/>
      <c r="G10" s="12"/>
      <c r="I10" s="1" t="s">
        <v>11</v>
      </c>
      <c r="J10" s="12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2"/>
      <c r="F11" s="12"/>
      <c r="G11" s="12"/>
      <c r="I11" s="1" t="s">
        <v>14</v>
      </c>
      <c r="J11" s="12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2"/>
      <c r="F12" s="12"/>
      <c r="G12" s="12"/>
      <c r="I12" s="1" t="s">
        <v>23</v>
      </c>
      <c r="J12" s="12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2"/>
      <c r="F13" s="12"/>
      <c r="G13" s="12"/>
      <c r="I13" s="1" t="s">
        <v>28</v>
      </c>
      <c r="J13" s="12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2"/>
      <c r="F14" s="12"/>
      <c r="G14" s="12"/>
      <c r="I14" s="1" t="s">
        <v>70</v>
      </c>
      <c r="J14" s="12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2"/>
      <c r="F15" s="12"/>
      <c r="G15" s="12"/>
      <c r="I15" s="1" t="s">
        <v>80</v>
      </c>
      <c r="J15" s="12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2"/>
      <c r="F16" s="12"/>
      <c r="G16" s="12"/>
      <c r="I16" s="1" t="s">
        <v>50</v>
      </c>
      <c r="J16" s="12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2"/>
      <c r="F17" s="12"/>
      <c r="G17" s="12"/>
      <c r="I17" s="1" t="s">
        <v>73</v>
      </c>
      <c r="J17" s="12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2"/>
      <c r="F18" s="12"/>
      <c r="G18" s="12"/>
      <c r="I18" s="1" t="s">
        <v>39</v>
      </c>
      <c r="J18" s="12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2"/>
      <c r="F19" s="12"/>
      <c r="G19" s="12"/>
      <c r="I19" s="1" t="s">
        <v>47</v>
      </c>
      <c r="J19" s="12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2"/>
      <c r="F20" s="12"/>
      <c r="G20" s="12"/>
      <c r="I20" s="1" t="s">
        <v>59</v>
      </c>
      <c r="J20" s="12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2"/>
      <c r="F21" s="12"/>
      <c r="G21" s="12"/>
      <c r="I21" s="1" t="s">
        <v>85</v>
      </c>
      <c r="J21" s="12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2"/>
      <c r="F22" s="12"/>
      <c r="G22" s="12"/>
      <c r="I22" s="1" t="s">
        <v>17</v>
      </c>
      <c r="J22" s="12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2"/>
      <c r="F23" s="12"/>
      <c r="G23" s="12"/>
    </row>
    <row r="24" spans="1:12">
      <c r="A24" s="2"/>
      <c r="B24" s="1"/>
      <c r="C24" s="3"/>
      <c r="D24" s="1"/>
      <c r="E24" s="12"/>
      <c r="F24" s="12"/>
      <c r="G2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서주한</cp:lastModifiedBy>
  <cp:lastPrinted>2026-01-06T08:35:54Z</cp:lastPrinted>
  <dcterms:created xsi:type="dcterms:W3CDTF">2023-08-09T00:13:15Z</dcterms:created>
  <dcterms:modified xsi:type="dcterms:W3CDTF">2026-01-06T11:04:41Z</dcterms:modified>
</cp:coreProperties>
</file>