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13_ncr:1_{21DD7D94-CF94-4730-AACE-6F9C4F67AC9F}" xr6:coauthVersionLast="47" xr6:coauthVersionMax="47" xr10:uidLastSave="{00000000-0000-0000-0000-000000000000}"/>
  <bookViews>
    <workbookView xWindow="-108" yWindow="-108" windowWidth="23256" windowHeight="1257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9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금액">'분석작업-2'!$G$4</definedName>
    <definedName name="아시클로버정">'분석작업-2'!$G$4</definedName>
    <definedName name="할인율">'분석작업-2'!$G$2</definedName>
  </definedNames>
  <calcPr calcId="191029"/>
  <pivotCaches>
    <pivotCache cacheId="75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 a="1"/>
  <c r="F33" i="3" s="1"/>
  <c r="G33" i="3" a="1"/>
  <c r="G33" i="3"/>
  <c r="H33" i="3" a="1"/>
  <c r="H33" i="3" s="1"/>
  <c r="F34" i="3" a="1"/>
  <c r="F34" i="3"/>
  <c r="G34" i="3" a="1"/>
  <c r="G34" i="3" s="1"/>
  <c r="H34" i="3" a="1"/>
  <c r="H34" i="3"/>
  <c r="F35" i="3" a="1"/>
  <c r="F35" i="3" s="1"/>
  <c r="G35" i="3" a="1"/>
  <c r="G35" i="3" s="1"/>
  <c r="H35" i="3" a="1"/>
  <c r="H35" i="3" s="1"/>
  <c r="G32" i="3" a="1"/>
  <c r="G32" i="3" s="1"/>
  <c r="H32" i="3" a="1"/>
  <c r="H32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EF9114-DAE5-4D5A-BF7D-4CEF535668F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9DD97AB-3FD6-47C2-9469-05AB2F1E8582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2025_기출문제집_컴활1급실기_학습자료_241206 update\2025_기출문제집_컴활1급실기_학습자료_241206 update\02 최신기출유형\06회\판매정보.txt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<sst xmlns="http://schemas.openxmlformats.org/spreadsheetml/2006/main" count="414" uniqueCount="212">
  <si>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</si>
  <si>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</si>
  <si>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</si>
  <si>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</si>
  <si>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</si>
  <si>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</si>
  <si>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</si>
  <si>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</si>
  <si>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</si>
  <si>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</si>
  <si>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</si>
  <si>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</si>
  <si>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</si>
  <si>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</si>
  <si>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</si>
  <si>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</si>
  <si>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</si>
  <si>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</si>
  <si>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</si>
  <si>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</si>
  <si>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</si>
  <si>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</si>
  <si>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</si>
  <si>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</si>
  <si>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</si>
  <si>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</si>
  <si>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</si>
  <si>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</si>
  <si>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</si>
  <si>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</si>
  <si>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</si>
  <si>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</si>
  <si>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</si>
  <si>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</si>
  <si>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</si>
  <si>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</si>
  <si>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</si>
  <si>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</si>
  <si>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</si>
  <si>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</si>
  <si>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</si>
  <si>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</si>
  <si>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</si>
  <si>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</si>
  <si>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</si>
  <si>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</si>
  <si>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</si>
  <si>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</si>
  <si>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</si>
  <si>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</si>
  <si>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</si>
  <si>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</si>
  <si>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</si>
  <si>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</si>
  <si>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</si>
  <si>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</si>
  <si>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</si>
  <si>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</si>
  <si>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</si>
  <si>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</si>
  <si>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</si>
  <si>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</si>
  <si>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</si>
  <si>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</si>
  <si>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</si>
  <si>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</si>
  <si>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</si>
  <si>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</si>
  <si>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</si>
  <si>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</si>
  <si>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</si>
  <si>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</si>
  <si>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</si>
  <si>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</si>
  <si>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</si>
  <si>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</si>
  <si>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</si>
  <si>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</si>
  <si>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</si>
  <si>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</si>
  <si>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</si>
  <si>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</si>
  <si>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</si>
  <si>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</si>
  <si>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</si>
  <si>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</si>
  <si>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</si>
  <si>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</si>
  <si>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</si>
  <si>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</si>
  <si>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</si>
  <si>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</si>
  <si>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</si>
  <si>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</si>
  <si>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</si>
  <si>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</si>
  <si>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</si>
  <si>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</si>
  <si>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</si>
  <si>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</si>
  <si>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</si>
  <si>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</si>
  <si>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</si>
  <si>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</si>
  <si>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</si>
  <si>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</si>
  <si>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</si>
  <si>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</si>
  <si>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</si>
  <si>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</si>
  <si>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</si>
  <si>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</si>
  <si>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</si>
  <si>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</si>
  <si>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</si>
  <si>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</si>
  <si>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</si>
  <si>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</si>
  <si>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</si>
  <si>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</si>
  <si>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</si>
  <si>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</si>
  <si>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</si>
  <si>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</si>
  <si>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</si>
  <si>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</si>
  <si>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</si>
  <si>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</si>
  <si>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</si>
  <si>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</si>
  <si>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</si>
  <si>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</si>
  <si>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</si>
  <si>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</si>
  <si>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</si>
  <si>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</si>
  <si>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</si>
  <si>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</si>
  <si>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</si>
  <si>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</si>
  <si>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</si>
  <si>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</si>
  <si>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</si>
  <si>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</si>
  <si>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</si>
  <si>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</si>
  <si>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</si>
  <si>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</si>
  <si>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</si>
  <si>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</si>
  <si>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</si>
  <si>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</si>
  <si>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</si>
  <si>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</si>
  <si>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</si>
  <si>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</si>
  <si>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</si>
  <si>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</si>
  <si>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</si>
  <si>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</si>
  <si>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</si>
  <si>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</si>
  <si>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</si>
  <si>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</si>
  <si>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</si>
  <si>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</si>
  <si>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</si>
  <si>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</si>
  <si>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</si>
  <si>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</si>
  <si>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</si>
  <si>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</si>
  <si>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</si>
  <si>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</si>
  <si>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</si>
  <si>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</si>
  <si>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</si>
  <si>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</si>
  <si>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</si>
  <si>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</si>
  <si>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</si>
  <si>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</si>
  <si>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</si>
  <si>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</si>
  <si>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</si>
  <si>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</si>
  <si>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</si>
  <si>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</si>
  <si>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</si>
  <si>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</si>
  <si>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</si>
  <si>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</si>
  <si>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총합계</t>
  </si>
  <si>
    <t>2018</t>
  </si>
  <si>
    <t>2019</t>
  </si>
  <si>
    <t>2020</t>
  </si>
  <si>
    <t>근화제약</t>
  </si>
  <si>
    <t>대화제약</t>
  </si>
  <si>
    <t>등록일자(연도)</t>
  </si>
  <si>
    <t>값</t>
  </si>
  <si>
    <t>평균: 실적</t>
  </si>
  <si>
    <t>평균: 단가</t>
  </si>
  <si>
    <t>할인율 증가</t>
  </si>
  <si>
    <t>만든 사람 정수민 날짜 2025-11-15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</si>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</sst>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80-4230-A44B-96656E1C0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539928"/>
        <c:axId val="175353848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75353848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53539928"/>
        <c:crosses val="max"/>
        <c:crossBetween val="between"/>
        <c:dispUnits>
          <c:builtInUnit val="hundreds"/>
        </c:dispUnits>
      </c:valAx>
      <c:catAx>
        <c:axId val="1753539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3538488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11</xdr:row>
      <xdr:rowOff>15240</xdr:rowOff>
    </xdr:from>
    <xdr:to>
      <xdr:col>5</xdr:col>
      <xdr:colOff>15240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EBB63498-2AE7-7EC2-0579-1D85822AB342}"/>
            </a:ext>
          </a:extLst>
        </xdr:cNvPr>
        <xdr:cNvSpPr/>
      </xdr:nvSpPr>
      <xdr:spPr>
        <a:xfrm>
          <a:off x="2438400" y="2446020"/>
          <a:ext cx="982980" cy="4267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7620</xdr:colOff>
      <xdr:row>11</xdr:row>
      <xdr:rowOff>22860</xdr:rowOff>
    </xdr:from>
    <xdr:to>
      <xdr:col>6</xdr:col>
      <xdr:colOff>0</xdr:colOff>
      <xdr:row>12</xdr:row>
      <xdr:rowOff>198120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9C8BB2AF-36B6-A7EB-1A4E-ABB743FB825D}"/>
            </a:ext>
          </a:extLst>
        </xdr:cNvPr>
        <xdr:cNvSpPr/>
      </xdr:nvSpPr>
      <xdr:spPr>
        <a:xfrm>
          <a:off x="3413760" y="2453640"/>
          <a:ext cx="998220" cy="3962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oneCellAnchor>
    <xdr:from>
      <xdr:col>4</xdr:col>
      <xdr:colOff>76200</xdr:colOff>
      <xdr:row>11</xdr:row>
      <xdr:rowOff>83820</xdr:rowOff>
    </xdr:from>
    <xdr:ext cx="748923" cy="33624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A2E3090-1401-4A45-4547-F0152967490E}"/>
            </a:ext>
          </a:extLst>
        </xdr:cNvPr>
        <xdr:cNvSpPr txBox="1"/>
      </xdr:nvSpPr>
      <xdr:spPr>
        <a:xfrm>
          <a:off x="2522220" y="2514600"/>
          <a:ext cx="74892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100">
              <a:solidFill>
                <a:schemeClr val="bg1"/>
              </a:solidFill>
            </a:rPr>
            <a:t>구분표시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정수민" refreshedDate="45976.494318634257" backgroundQuery="1" createdVersion="8" refreshedVersion="8" minRefreshableVersion="3" recordCount="0" supportSubquery="1" supportAdvancedDrill="1" xr:uid="{5E734AC0-AF17-4DD5-8A1B-769F1EF47438}">
  <cacheSource type="external" connectionId="1"/>
  <cacheFields count="4"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D1EF81-17C6-494E-AC83-321AA3667830}" name="피벗 테이블2" cacheId="75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ubtotalTop="0" showAll="0" defaultSubtotal="0"/>
    <pivotField dataField="1" compact="0" subtotalTop="0" showAll="0" defaultSubtota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1" baseItem="0" numFmtId="176"/>
    <dataField name="평균: 단가" fld="3" subtotal="average" baseField="1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workbookViewId="0">
      <selection activeCell="A3" sqref="A3:F33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AND(MID($A3,4,1)&gt;=5,OR(MONTH($E3)=3,MONTH($E3)=9))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44</v>
      </c>
      <c r="B43" s="3" t="s">
        <v>45</v>
      </c>
      <c r="C43" s="2">
        <v>43533</v>
      </c>
      <c r="D43" s="1">
        <v>129</v>
      </c>
    </row>
    <row r="44" spans="1:6">
      <c r="A44" s="1" t="s">
        <v>47</v>
      </c>
      <c r="B44" s="3" t="s">
        <v>48</v>
      </c>
      <c r="C44" s="2">
        <v>43533</v>
      </c>
      <c r="D44" s="1">
        <v>139</v>
      </c>
    </row>
    <row r="45" spans="1:6">
      <c r="A45" s="1" t="s">
        <v>50</v>
      </c>
      <c r="B45" s="3" t="s">
        <v>51</v>
      </c>
      <c r="C45" s="2">
        <v>43736</v>
      </c>
      <c r="D45" s="1">
        <v>118</v>
      </c>
    </row>
    <row r="46" spans="1:6">
      <c r="A46" s="1" t="s">
        <v>53</v>
      </c>
      <c r="B46" s="3" t="s">
        <v>54</v>
      </c>
      <c r="C46" s="2">
        <v>43736</v>
      </c>
      <c r="D46" s="1">
        <v>34</v>
      </c>
    </row>
    <row r="47" spans="1:6">
      <c r="A47" s="1" t="s">
        <v>62</v>
      </c>
      <c r="B47" s="3" t="s">
        <v>63</v>
      </c>
      <c r="C47" s="2">
        <v>43736</v>
      </c>
      <c r="D47" s="1">
        <v>268</v>
      </c>
    </row>
    <row r="48" spans="1:6">
      <c r="A48" s="1" t="s">
        <v>65</v>
      </c>
      <c r="B48" s="3" t="s">
        <v>66</v>
      </c>
      <c r="C48" s="2">
        <v>43533</v>
      </c>
      <c r="D48" s="1">
        <v>89</v>
      </c>
    </row>
    <row r="49" spans="1:4">
      <c r="A49" s="1" t="s">
        <v>67</v>
      </c>
      <c r="B49" s="3" t="s">
        <v>68</v>
      </c>
      <c r="C49" s="2">
        <v>43533</v>
      </c>
      <c r="D49" s="1">
        <v>151</v>
      </c>
    </row>
    <row r="50" spans="1:4">
      <c r="A50" s="1" t="s">
        <v>70</v>
      </c>
      <c r="B50" s="3" t="s">
        <v>71</v>
      </c>
      <c r="C50" s="2">
        <v>43533</v>
      </c>
      <c r="D50" s="1">
        <v>297</v>
      </c>
    </row>
    <row r="51" spans="1:4">
      <c r="A51" s="1" t="s">
        <v>73</v>
      </c>
      <c r="B51" s="3" t="s">
        <v>74</v>
      </c>
      <c r="C51" s="2">
        <v>43736</v>
      </c>
      <c r="D51" s="1">
        <v>129</v>
      </c>
    </row>
    <row r="52" spans="1:4">
      <c r="A52" s="1" t="s">
        <v>80</v>
      </c>
      <c r="B52" s="3" t="s">
        <v>81</v>
      </c>
      <c r="C52" s="2">
        <v>42438</v>
      </c>
      <c r="D52" s="1">
        <v>89</v>
      </c>
    </row>
    <row r="53" spans="1:4">
      <c r="A53" s="1" t="s">
        <v>83</v>
      </c>
      <c r="B53" s="3" t="s">
        <v>84</v>
      </c>
      <c r="C53" s="2">
        <v>42438</v>
      </c>
      <c r="D53" s="1">
        <v>139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J11" sqref="J11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21" workbookViewId="0">
      <selection activeCell="F32" sqref="F32:H35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TEXT(IFERROR($F3*$G3,""),"#,##0원")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TEXT(IFERROR($F4*$G4,""),"#,##0원")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 t="str">
        <f>VLOOKUP(MIN($B$3:$B$28),$B$3:$C$28,2,FALSE)</f>
        <v>건웅 미크로노마이신주사 60mg</v>
      </c>
      <c r="B32" s="27"/>
      <c r="C32" s="28"/>
      <c r="E32" s="1" t="s">
        <v>8</v>
      </c>
      <c r="F32" s="13">
        <f t="array" ref="F32">AVERAGE(IF(($D$3:$D$28=$E32)*(YEAR($B$3:$B$28)=F$31)*($F3&gt;=50000),$G$3:$G$28))</f>
        <v>151</v>
      </c>
      <c r="G32" s="13">
        <f t="array" ref="G32">AVERAGE(IF(($D$3:$D$28=$E32)*(YEAR($B$3:$B$28)=G$31)*($F3&gt;=50000),$G$3:$G$28))</f>
        <v>135</v>
      </c>
      <c r="H32" s="13">
        <f t="array" ref="H32">AVERAGE(IF(($D$3:$D$28=$E32)*(YEAR($B$3:$B$28)=H$31)*($F3&gt;=50000),$G$3:$G$28))</f>
        <v>129</v>
      </c>
    </row>
    <row r="33" spans="5:8">
      <c r="E33" s="1" t="s">
        <v>25</v>
      </c>
      <c r="F33" s="13">
        <f t="array" ref="F33">AVERAGE(IF(($D$3:$D$28=$E33)*(YEAR($B$3:$B$28)=F$31)*($F4&gt;=50000),$G$3:$G$28))</f>
        <v>118</v>
      </c>
      <c r="G33" s="13">
        <f t="array" ref="G33">AVERAGE(IF(($D$3:$D$28=$E33)*(YEAR($B$3:$B$28)=G$31)*($F4&gt;=50000),$G$3:$G$28))</f>
        <v>103.33333333333333</v>
      </c>
      <c r="H33" s="13">
        <f t="array" ref="H33">AVERAGE(IF(($D$3:$D$28=$E33)*(YEAR($B$3:$B$28)=H$31)*($F4&gt;=50000),$G$3:$G$28))</f>
        <v>89</v>
      </c>
    </row>
    <row r="34" spans="5:8">
      <c r="E34" s="1" t="s">
        <v>36</v>
      </c>
      <c r="F34" s="13">
        <f t="array" ref="F34">AVERAGE(IF(($D$3:$D$28=$E34)*(YEAR($B$3:$B$28)=F$31)*($F5&gt;=50000),$G$3:$G$28))</f>
        <v>127.8</v>
      </c>
      <c r="G34" s="13">
        <f t="array" ref="G34">AVERAGE(IF(($D$3:$D$28=$E34)*(YEAR($B$3:$B$28)=G$31)*($F5&gt;=50000),$G$3:$G$28))</f>
        <v>129</v>
      </c>
      <c r="H34" s="13">
        <f t="array" ref="H34">AVERAGE(IF(($D$3:$D$28=$E34)*(YEAR($B$3:$B$28)=H$31)*($F5&gt;=50000),$G$3:$G$28))</f>
        <v>239</v>
      </c>
    </row>
    <row r="35" spans="5:8">
      <c r="E35" s="1" t="s">
        <v>119</v>
      </c>
      <c r="F35" s="13">
        <f t="array" ref="F35">AVERAGE(IF(($D$3:$D$28=$E35)*(YEAR($B$3:$B$28)=F$31)*($F6&gt;=50000),$G$3:$G$28))</f>
        <v>80.333333333333329</v>
      </c>
      <c r="G35" s="13">
        <f t="array" ref="G35">AVERAGE(IF(($D$3:$D$28=$E35)*(YEAR($B$3:$B$28)=G$31)*($F6&gt;=50000),$G$3:$G$28))</f>
        <v>124</v>
      </c>
      <c r="H35" s="13">
        <f t="array" ref="H35">AVERAGE(IF(($D$3:$D$28=$E35)*(YEAR($B$3:$B$28)=H$31)*($F6&gt;=50000),$G$3:$G$28))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0F83-3036-40EA-BF5F-52EF1AB6B29A}">
  <sheetPr codeName="Sheet5"/>
  <dimension ref="A2:G15"/>
  <sheetViews>
    <sheetView workbookViewId="0">
      <selection activeCell="H9" sqref="H9"/>
    </sheetView>
  </sheetViews>
  <sheetFormatPr defaultRowHeight="17.399999999999999"/>
  <cols>
    <col min="1" max="1" width="10.59765625" bestFit="1" customWidth="1"/>
    <col min="2" max="7" width="15.69921875" bestFit="1" customWidth="1"/>
    <col min="8" max="9" width="14.19921875" bestFit="1" customWidth="1"/>
  </cols>
  <sheetData>
    <row r="2" spans="1:7">
      <c r="B2" s="31" t="s">
        <v>198</v>
      </c>
      <c r="C2" s="31" t="s">
        <v>199</v>
      </c>
    </row>
    <row r="3" spans="1:7">
      <c r="B3" t="s">
        <v>193</v>
      </c>
      <c r="D3" t="s">
        <v>194</v>
      </c>
      <c r="F3" t="s">
        <v>195</v>
      </c>
    </row>
    <row r="4" spans="1:7">
      <c r="A4" s="31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197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196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192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A16E-B5F3-48D2-A23A-BA5FC9E3FD0E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6.796875" bestFit="1" customWidth="1"/>
    <col min="4" max="6" width="11.09765625" bestFit="1" customWidth="1" outlineLevel="1"/>
  </cols>
  <sheetData>
    <row r="1" spans="2:6" ht="18" thickBot="1"/>
    <row r="2" spans="2:6">
      <c r="B2" s="37" t="s">
        <v>205</v>
      </c>
      <c r="C2" s="38"/>
      <c r="D2" s="44"/>
      <c r="E2" s="44"/>
      <c r="F2" s="44"/>
    </row>
    <row r="3" spans="2:6" collapsed="1">
      <c r="B3" s="36"/>
      <c r="C3" s="36"/>
      <c r="D3" s="45" t="s">
        <v>207</v>
      </c>
      <c r="E3" s="45" t="s">
        <v>202</v>
      </c>
      <c r="F3" s="45" t="s">
        <v>204</v>
      </c>
    </row>
    <row r="4" spans="2:6" ht="46.8" hidden="1" outlineLevel="1">
      <c r="B4" s="40"/>
      <c r="C4" s="40"/>
      <c r="D4" s="33"/>
      <c r="E4" s="47" t="s">
        <v>203</v>
      </c>
      <c r="F4" s="47" t="s">
        <v>203</v>
      </c>
    </row>
    <row r="5" spans="2:6">
      <c r="B5" s="41" t="s">
        <v>206</v>
      </c>
      <c r="C5" s="42"/>
      <c r="D5" s="39"/>
      <c r="E5" s="39"/>
      <c r="F5" s="39"/>
    </row>
    <row r="6" spans="2:6" outlineLevel="1">
      <c r="B6" s="40"/>
      <c r="C6" s="40" t="s">
        <v>154</v>
      </c>
      <c r="D6" s="34">
        <v>0.12</v>
      </c>
      <c r="E6" s="46">
        <v>0.15</v>
      </c>
      <c r="F6" s="46">
        <v>0.1</v>
      </c>
    </row>
    <row r="7" spans="2:6">
      <c r="B7" s="41" t="s">
        <v>208</v>
      </c>
      <c r="C7" s="42"/>
      <c r="D7" s="39"/>
      <c r="E7" s="39"/>
      <c r="F7" s="39"/>
    </row>
    <row r="8" spans="2:6" ht="18" outlineLevel="1" thickBot="1">
      <c r="B8" s="43"/>
      <c r="C8" s="43" t="s">
        <v>102</v>
      </c>
      <c r="D8" s="35">
        <v>4433440</v>
      </c>
      <c r="E8" s="35">
        <v>4282300</v>
      </c>
      <c r="F8" s="35">
        <v>4534200</v>
      </c>
    </row>
    <row r="9" spans="2:6">
      <c r="B9" t="s">
        <v>209</v>
      </c>
    </row>
    <row r="10" spans="2:6">
      <c r="B10" t="s">
        <v>210</v>
      </c>
    </row>
    <row r="11" spans="2:6">
      <c r="B11" t="s">
        <v>211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정수민" comment="만든 사람 정수민 날짜 2025-11-15">
      <inputCells r="G2" val="0.15" numFmtId="9"/>
    </scenario>
    <scenario name="할인율 감소" locked="1" count="1" user="정수민" comment="만든 사람 정수민 날짜 2025-11-15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89185C70-978A-46E6-9DE2-B548066BD5B0}">
      <formula1>REPT("◆",($E$4:$E$8)/10)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4" workbookViewId="0">
      <selection activeCell="P23" sqref="P23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F 1 v W 8 P Y n I e k A A A A 9 g A A A B I A H A B D b 2 5 m a W c v U G F j a 2 F n Z S 5 4 b W w g o h g A K K A U A A A A A A A A A A A A A A A A A A A A A A A A A A A A h Y + x D o I w G I R f h X S n L d W B k J 8 y O C q J 0 c S 4 N l C h A V p D i + X d H H w k X 0 G M o m 6 O d / d d c n e / 3 i A b u z a 4 y N 4 q o 1 M U Y Y o C q Q t T K l 2 l a H C n M E Y Z h 6 0 o G l H J Y I K 1 T U a r U l Q 7 d 0 4 I 8 d 5 j v 8 C m r w i j N C L H f L M v a t m J U G n r h C 4 k + r T K / y 3 E 4 f A a w x m O l j F m d N o E Z D Y h V / o L s C l 7 p j 8 m r I b W D b 3 k j Q n X O y C z B P L + w B 9 Q S w M E F A A C A A g A z F 1 v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x d b 1 s o i k e 4 D g A A A B E A A A A T A B w A R m 9 y b X V s Y X M v U 2 V j d G l v b j E u b S C i G A A o o B Q A A A A A A A A A A A A A A A A A A A A A A A A A A A A r T k 0 u y c z P U w i G 0 I b W A F B L A Q I t A B Q A A g A I A M x d b 1 v D 2 J y H p A A A A P Y A A A A S A A A A A A A A A A A A A A A A A A A A A A B D b 2 5 m a W c v U G F j a 2 F n Z S 5 4 b W x Q S w E C L Q A U A A I A C A D M X W 9 b D 8 r p q 6 Q A A A D p A A A A E w A A A A A A A A A A A A A A A A D w A A A A W 0 N v b n R l b n R f V H l w Z X N d L n h t b F B L A Q I t A B Q A A g A I A M x d b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7 d K N C K O o L T p S 3 s 7 v q b 7 m 1 A A A A A A I A A A A A A B B m A A A A A Q A A I A A A A L n T v H + 6 J 8 n 2 L D J f 2 g / 8 h K N b a r y y b 4 D h Z h 8 8 7 E m c G g z a A A A A A A 6 A A A A A A g A A I A A A A F S f F c 8 1 s N + D A f g y k E 3 g u j 8 G G a N X s k E Z 2 P y W 1 H h j F N E p U A A A A O q d z o J c p G M v r k s C j 4 e a u 7 K S 5 s d I V 4 X U v p F K n b w U U 4 g / 6 b z / Q 9 + E J k K z 5 n 1 B 9 Q q 3 u o R t E X B 7 q L u n 5 k 7 r 9 I 6 Q d z 5 r R 9 S o g t q k b L p b N 1 R P W y Q P Q A A A A J W K k Q o A 3 b 5 W w M d n E o m W T C 0 t d e S 6 2 T L M r Z f M Y 4 s C i E h v Z U + W k A G 1 Q L M G F V W t Z h w S j / 9 8 T 6 8 C e g 6 t 8 X v E q O a f R z E = < / D a t a M a s h u p > 
</file>

<file path=customXml/itemProps1.xml><?xml version="1.0" encoding="utf-8"?>
<ds:datastoreItem xmlns:ds="http://schemas.openxmlformats.org/officeDocument/2006/customXml" ds:itemID="{F4D4EB20-BB8C-454C-A463-35D397BA6B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6</vt:i4>
      </vt:variant>
    </vt:vector>
  </HeadingPairs>
  <TitlesOfParts>
    <vt:vector size="15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금액</vt:lpstr>
      <vt:lpstr>아시클로버정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sumin jung</cp:lastModifiedBy>
  <dcterms:created xsi:type="dcterms:W3CDTF">2023-08-09T00:13:15Z</dcterms:created>
  <dcterms:modified xsi:type="dcterms:W3CDTF">2025-11-15T03:21:25Z</dcterms:modified>
</cp:coreProperties>
</file>