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1c1507ba81396a8d/문서 Archive ☆/1. 학습/자격증/컴퓨터활용능력/컴활 실기/『기출문제집』 - 2024 시나공 컴활 1급 실기/02 최신기출유형/06회/"/>
    </mc:Choice>
  </mc:AlternateContent>
  <xr:revisionPtr revIDLastSave="171" documentId="13_ncr:1_{573F321A-C0DE-4E6B-A105-04A02C6D5068}" xr6:coauthVersionLast="47" xr6:coauthVersionMax="47" xr10:uidLastSave="{C95F8DA5-2796-48D2-BB13-B23ED9C67764}"/>
  <bookViews>
    <workbookView xWindow="-110" yWindow="-110" windowWidth="19420" windowHeight="11500" tabRatio="1000" activeTab="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0"/>
                <x16:calculatedTimeColumn columnName="등록일자(월 인덱스)" columnId="등록일자(월 인덱스)" contentType="monthsindex" isSelected="0"/>
                <x16:calculatedTimeColumn columnName="등록일자(월)" columnId="등록일자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" i="3" l="1" a="1"/>
  <c r="G32" i="3"/>
  <c r="H32" i="3" a="1"/>
  <c r="H32" i="3"/>
  <c r="G33" i="3" a="1"/>
  <c r="G33" i="3"/>
  <c r="H33" i="3" a="1"/>
  <c r="H33" i="3"/>
  <c r="G34" i="3" a="1"/>
  <c r="G34" i="3"/>
  <c r="H34" i="3" a="1"/>
  <c r="H34" i="3"/>
  <c r="G35" i="3" a="1"/>
  <c r="G35" i="3"/>
  <c r="H35" i="3" a="1"/>
  <c r="H35" i="3"/>
  <c r="F33" i="3" a="1"/>
  <c r="F33" i="3"/>
  <c r="F34" i="3" a="1"/>
  <c r="F34" i="3"/>
  <c r="F35" i="3" a="1"/>
  <c r="F35" i="3"/>
  <c r="F32" i="3" a="1"/>
  <c r="F32" i="3"/>
  <c r="A32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H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A36" i="1"/>
  <c r="G4" i="5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200D356-F0FF-4CFC-8132-6825BC08B8D9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1D706163-8294-4BF5-BD01-DC9797FB0E2D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diddx\OneDrive\문서 Archive ☆\1. 학습\자격증\컴퓨터활용능력\컴활 실기\『기출문제집』 - 2024 시나공 컴활 1급 실기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<sst xmlns="http://schemas.openxmlformats.org/spreadsheetml/2006/main" count="406" uniqueCount="222">
  <si>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</si>
  <si>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</si>
  <si>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</si>
  <si>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</si>
  <si>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</si>
  <si>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</si>
  <si>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</si>
  <si>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</si>
  <si>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</si>
  <si>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</si>
  <si>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</si>
  <si>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</si>
  <si>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</si>
  <si>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</si>
  <si>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</si>
  <si>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</si>
  <si>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</si>
  <si>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</si>
  <si>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</si>
  <si>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</si>
  <si>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</si>
  <si>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</si>
  <si>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</si>
  <si>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</si>
  <si>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</si>
  <si>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</si>
  <si>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</si>
  <si>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</si>
  <si>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</si>
  <si>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</si>
  <si>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</si>
  <si>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</si>
  <si>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</si>
  <si>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</si>
  <si>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</si>
  <si>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</si>
  <si>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</si>
  <si>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</si>
  <si>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</si>
  <si>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</si>
  <si>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</si>
  <si>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</si>
  <si>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</si>
  <si>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</si>
  <si>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</si>
  <si>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</si>
  <si>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</si>
  <si>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</si>
  <si>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</si>
  <si>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</si>
  <si>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</si>
  <si>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</si>
  <si>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</si>
  <si>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</si>
  <si>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</si>
  <si>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</si>
  <si>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</si>
  <si>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</si>
  <si>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</si>
  <si>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</si>
  <si>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</si>
  <si>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</si>
  <si>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</si>
  <si>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</si>
  <si>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</si>
  <si>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</si>
  <si>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</si>
  <si>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</si>
  <si>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</si>
  <si>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</si>
  <si>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</si>
  <si>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</si>
  <si>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</si>
  <si>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</si>
  <si>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</si>
  <si>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</si>
  <si>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</si>
  <si>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</si>
  <si>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</si>
  <si>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</si>
  <si>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</si>
  <si>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</si>
  <si>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</si>
  <si>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</si>
  <si>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</si>
  <si>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</si>
  <si>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</si>
  <si>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</si>
  <si>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</si>
  <si>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</si>
  <si>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</si>
  <si>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</si>
  <si>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</si>
  <si>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</si>
  <si>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</si>
  <si>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</si>
  <si>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</si>
  <si>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</si>
  <si>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</si>
  <si>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</si>
  <si>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</si>
  <si>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</si>
  <si>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</si>
  <si>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</si>
  <si>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</si>
  <si>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</si>
  <si>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</si>
  <si>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</si>
  <si>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</si>
  <si>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</si>
  <si>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</si>
  <si>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</si>
  <si>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</si>
  <si>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</si>
  <si>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</si>
  <si>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</si>
  <si>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</si>
  <si>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</si>
  <si>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</si>
  <si>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</si>
  <si>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</si>
  <si>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</si>
  <si>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</si>
  <si>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</si>
  <si>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</si>
  <si>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</si>
  <si>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</si>
  <si>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</si>
  <si>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</si>
  <si>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</si>
  <si>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</si>
  <si>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</si>
  <si>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</si>
  <si>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</si>
  <si>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</si>
  <si>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</si>
  <si>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</si>
  <si>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</si>
  <si>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</si>
  <si>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</si>
  <si>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</si>
  <si>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</si>
  <si>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</si>
  <si>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</si>
  <si>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</si>
  <si>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</si>
  <si>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</si>
  <si>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</si>
  <si>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</si>
  <si>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</si>
  <si>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</si>
  <si>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</si>
  <si>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</si>
  <si>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</si>
  <si>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</si>
  <si>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</si>
  <si>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</si>
  <si>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</si>
  <si>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</si>
  <si>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</si>
  <si>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</si>
  <si>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</si>
  <si>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</si>
  <si>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</si>
  <si>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</si>
  <si>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</si>
  <si>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</si>
  <si>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</si>
  <si>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</si>
  <si>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</si>
  <si>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</si>
  <si>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</si>
  <si>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</si>
  <si>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</si>
  <si>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</si>
  <si>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</si>
  <si>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</si>
  <si>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</si>
  <si>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</si>
  <si>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</si>
  <si>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</si>
  <si>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</si>
  <si>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</si>
  <si>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</si>
  <si>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</si>
  <si>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</si>
  <si>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</si>
  <si>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</si>
  <si>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</si>
  <si>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</si>
  <si>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제품코드</t>
    <phoneticPr fontId="1" type="noConversion"/>
  </si>
  <si>
    <t>제품명</t>
    <phoneticPr fontId="1" type="noConversion"/>
  </si>
  <si>
    <t>등록일자</t>
    <phoneticPr fontId="1" type="noConversion"/>
  </si>
  <si>
    <t>실적</t>
    <phoneticPr fontId="1" type="noConversion"/>
  </si>
  <si>
    <t>근화제약</t>
  </si>
  <si>
    <t>대화제약</t>
  </si>
  <si>
    <t>총합계</t>
  </si>
  <si>
    <t>2018</t>
  </si>
  <si>
    <t>2019</t>
  </si>
  <si>
    <t>2020</t>
  </si>
  <si>
    <t>등록일자(연도)</t>
  </si>
  <si>
    <t>값</t>
  </si>
  <si>
    <t>평균: 실적</t>
  </si>
  <si>
    <t>평균: 단가</t>
  </si>
  <si>
    <t>$G$2</t>
  </si>
  <si>
    <t>$G$4</t>
  </si>
  <si>
    <t>$G$5</t>
  </si>
  <si>
    <t>$G$6</t>
  </si>
  <si>
    <t>$G$7</t>
  </si>
  <si>
    <t>$G$8</t>
  </si>
  <si>
    <t>할인율 증가</t>
  </si>
  <si>
    <t>만든 사람 Chanyeong Kang 날짜 2025-10-31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</si>
  <si>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</si>
  <si>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</si>
  <si>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</si>
  <si>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</si>
  <si>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</si>
  <si>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</si>
  <si>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</si>
  <si>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</si>
  <si>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◆◆◆◆</t>
    <phoneticPr fontId="1" type="noConversion"/>
  </si>
  <si>
    <t>◆◆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</si>
</sst>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9" fontId="0" fillId="0" borderId="0" xfId="0" applyNumberFormat="1">
      <alignment vertical="center"/>
    </xf>
    <xf numFmtId="41" fontId="0" fillId="0" borderId="0" xfId="0" applyNumberFormat="1">
      <alignment vertical="center"/>
    </xf>
    <xf numFmtId="41" fontId="0" fillId="0" borderId="9" xfId="0" applyNumberFormat="1" applyBorder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Border="1">
      <alignment vertical="center"/>
    </xf>
    <xf numFmtId="0" fontId="11" fillId="6" borderId="0" xfId="0" applyFont="1" applyFill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>
      <alignment vertical="center"/>
    </xf>
    <xf numFmtId="0" fontId="14" fillId="0" borderId="0" xfId="0" applyFont="1" applyAlignment="1">
      <alignment vertical="top" wrapText="1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59D-4CBA-B005-28216FA4DD3A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895296"/>
        <c:axId val="126979568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126979568"/>
        <c:scaling>
          <c:orientation val="minMax"/>
          <c:max val="200"/>
        </c:scaling>
        <c:delete val="0"/>
        <c:axPos val="r"/>
        <c:numFmt formatCode="0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895296"/>
        <c:crosses val="max"/>
        <c:crossBetween val="between"/>
        <c:dispUnits>
          <c:builtInUnit val="hundreds"/>
        </c:dispUnits>
      </c:valAx>
      <c:catAx>
        <c:axId val="98952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6979568"/>
        <c:crosses val="autoZero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B4CA1304-817A-2480-94A9-F0F3FF0118E0}"/>
            </a:ext>
          </a:extLst>
        </xdr:cNvPr>
        <xdr:cNvSpPr/>
      </xdr:nvSpPr>
      <xdr:spPr>
        <a:xfrm>
          <a:off x="2444750" y="2374900"/>
          <a:ext cx="9588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FBE38C63-DF8E-F6A9-7F71-E068E58CB1EC}"/>
            </a:ext>
          </a:extLst>
        </xdr:cNvPr>
        <xdr:cNvSpPr/>
      </xdr:nvSpPr>
      <xdr:spPr>
        <a:xfrm>
          <a:off x="3403600" y="2374900"/>
          <a:ext cx="10096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Chanyeong Kang" refreshedDate="45961.621187731478" backgroundQuery="1" createdVersion="8" refreshedVersion="8" minRefreshableVersion="3" recordCount="0" supportSubquery="1" supportAdvancedDrill="1" xr:uid="{838444BC-61CB-4721-90E8-614A77E98BCA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실적]" caption="평균: 실적" numFmtId="0" hierarchy="12" level="32767"/>
    <cacheField name="[Measures].[평균: 단가]" caption="평균: 단가" numFmtId="0" hierarchy="13" level="32767"/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0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0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673552D-82D1-4626-B5AB-731808B465B6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  <pivotField dataField="1" compact="0" subtotalTop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2" subtotal="average" baseField="0" baseItem="0" numFmtId="176"/>
    <dataField name="평균: 단가" fld="3" subtotal="average" baseField="0" baseItem="0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47"/>
  <sheetViews>
    <sheetView workbookViewId="0">
      <selection activeCell="H11" sqref="H11"/>
    </sheetView>
  </sheetViews>
  <sheetFormatPr defaultRowHeight="17"/>
  <cols>
    <col min="2" max="2" width="25.5" customWidth="1"/>
    <col min="3" max="3" width="15.33203125" bestFit="1" customWidth="1"/>
    <col min="4" max="4" width="5.5" bestFit="1" customWidth="1"/>
    <col min="5" max="5" width="12.5" bestFit="1" customWidth="1"/>
    <col min="6" max="6" width="5.2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14" t="s">
        <v>189</v>
      </c>
    </row>
    <row r="36" spans="1:6">
      <c r="A36" t="b">
        <f>AND(MID(A3,4,1)&gt;="5",OR(MONTH(E3)=3, MONTH(E3)=9))</f>
        <v>1</v>
      </c>
    </row>
    <row r="38" spans="1:6">
      <c r="A38" t="s">
        <v>190</v>
      </c>
      <c r="B38" t="s">
        <v>191</v>
      </c>
      <c r="C38" t="s">
        <v>192</v>
      </c>
      <c r="D38" t="s">
        <v>193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</sheetData>
  <phoneticPr fontId="1" type="noConversion"/>
  <conditionalFormatting sqref="A3:F33">
    <cfRule type="expression" dxfId="0" priority="1">
      <formula>AND(RIGHT($A3,3)&gt;="160",$C3&lt;&gt;"극동제약")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60" zoomScaleNormal="100" workbookViewId="0">
      <selection activeCell="B6" sqref="B6"/>
    </sheetView>
  </sheetViews>
  <sheetFormatPr defaultRowHeight="17"/>
  <cols>
    <col min="1" max="1" width="5.08203125" customWidth="1"/>
    <col min="2" max="2" width="31.8320312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3">
        <v>150</v>
      </c>
    </row>
    <row r="6" spans="2:4">
      <c r="B6" s="7" t="s">
        <v>86</v>
      </c>
      <c r="C6" s="8">
        <v>42</v>
      </c>
      <c r="D6" s="23">
        <v>190</v>
      </c>
    </row>
    <row r="7" spans="2:4">
      <c r="B7" s="7" t="s">
        <v>48</v>
      </c>
      <c r="C7" s="8">
        <v>45</v>
      </c>
      <c r="D7" s="23">
        <v>139</v>
      </c>
    </row>
    <row r="8" spans="2:4">
      <c r="B8" s="7" t="s">
        <v>89</v>
      </c>
      <c r="C8" s="8">
        <v>159</v>
      </c>
      <c r="D8" s="23">
        <v>124</v>
      </c>
    </row>
    <row r="9" spans="2:4">
      <c r="B9" s="7" t="s">
        <v>90</v>
      </c>
      <c r="C9" s="8">
        <v>54</v>
      </c>
      <c r="D9" s="23">
        <v>129</v>
      </c>
    </row>
    <row r="10" spans="2:4">
      <c r="B10" s="7" t="s">
        <v>24</v>
      </c>
      <c r="C10" s="8">
        <v>120</v>
      </c>
      <c r="D10" s="23">
        <v>297</v>
      </c>
    </row>
    <row r="11" spans="2:4">
      <c r="B11" s="7" t="s">
        <v>91</v>
      </c>
      <c r="C11" s="8">
        <v>111</v>
      </c>
      <c r="D11" s="23">
        <v>268</v>
      </c>
    </row>
    <row r="12" spans="2:4">
      <c r="B12" s="7" t="s">
        <v>92</v>
      </c>
      <c r="C12" s="8">
        <v>4996</v>
      </c>
      <c r="D12" s="23">
        <v>118</v>
      </c>
    </row>
    <row r="13" spans="2:4">
      <c r="B13" s="7" t="s">
        <v>93</v>
      </c>
      <c r="C13" s="8">
        <v>15459</v>
      </c>
      <c r="D13" s="23">
        <v>134</v>
      </c>
    </row>
    <row r="14" spans="2:4">
      <c r="B14" s="7" t="s">
        <v>94</v>
      </c>
      <c r="C14" s="8">
        <v>448</v>
      </c>
      <c r="D14" s="23">
        <v>89</v>
      </c>
    </row>
    <row r="15" spans="2:4">
      <c r="B15" s="7" t="s">
        <v>77</v>
      </c>
      <c r="C15" s="8">
        <v>114</v>
      </c>
      <c r="D15" s="23">
        <v>118</v>
      </c>
    </row>
    <row r="16" spans="2:4">
      <c r="B16" s="7" t="s">
        <v>95</v>
      </c>
      <c r="C16" s="8">
        <v>441</v>
      </c>
      <c r="D16" s="23">
        <v>151</v>
      </c>
    </row>
    <row r="17" spans="2:4">
      <c r="B17" s="7" t="s">
        <v>96</v>
      </c>
      <c r="C17" s="8">
        <v>51</v>
      </c>
      <c r="D17" s="23">
        <v>89</v>
      </c>
    </row>
    <row r="18" spans="2:4">
      <c r="B18" s="7" t="s">
        <v>51</v>
      </c>
      <c r="C18" s="8">
        <v>82</v>
      </c>
      <c r="D18" s="23">
        <v>118</v>
      </c>
    </row>
    <row r="19" spans="2:4">
      <c r="B19" s="7" t="s">
        <v>97</v>
      </c>
      <c r="C19" s="8">
        <v>165</v>
      </c>
      <c r="D19" s="23">
        <v>165</v>
      </c>
    </row>
  </sheetData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opLeftCell="A5" workbookViewId="0">
      <selection activeCell="I32" sqref="I32"/>
    </sheetView>
  </sheetViews>
  <sheetFormatPr defaultRowHeight="17"/>
  <cols>
    <col min="2" max="2" width="11.08203125" bestFit="1" customWidth="1"/>
    <col min="3" max="3" width="29.25" customWidth="1"/>
    <col min="4" max="4" width="10" customWidth="1"/>
    <col min="5" max="5" width="29.33203125" customWidth="1"/>
    <col min="6" max="6" width="9.33203125" bestFit="1" customWidth="1"/>
    <col min="7" max="7" width="7.08203125" bestFit="1" customWidth="1"/>
    <col min="8" max="8" width="12.3320312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IF(LEFT(C3,2)=LEFT(D3,2), SUBSTITUTE(C3, " ", "★", 1), C3)</f>
        <v>건웅★로딘정 100mg</v>
      </c>
      <c r="F3" s="11">
        <v>178000</v>
      </c>
      <c r="G3" s="1">
        <v>115</v>
      </c>
      <c r="H3" s="12" t="str">
        <f>TEXT(IFERROR(F3*G3,""),"#,###원")</f>
        <v>20,470,000원</v>
      </c>
      <c r="I3" s="1"/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IF(LEFT(C4,2)=LEFT(D4,2), SUBSTITUTE(C4, " ", "★", 1), C4)</f>
        <v>국제★구루메포민정 250mg</v>
      </c>
      <c r="F4" s="11">
        <v>59000</v>
      </c>
      <c r="G4" s="1">
        <v>129</v>
      </c>
      <c r="H4" s="12" t="str">
        <f t="shared" ref="H4:H28" si="1">TEXT(IFERROR(F4*G4,""),"#,###원")</f>
        <v>7,611,000원</v>
      </c>
      <c r="I4" s="1"/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/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/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/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/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/>
      </c>
      <c r="I9" s="1"/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/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/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/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/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/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/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/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/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/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/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/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/>
      </c>
      <c r="I21" s="1"/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/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/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/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/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12" t="str">
        <f t="shared" si="1"/>
        <v/>
      </c>
      <c r="I26" s="1"/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/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/>
      </c>
      <c r="I28" s="1"/>
    </row>
    <row r="30" spans="1:9">
      <c r="A30" t="s">
        <v>152</v>
      </c>
      <c r="E30" t="s">
        <v>153</v>
      </c>
    </row>
    <row r="31" spans="1:9">
      <c r="A31" s="41" t="s">
        <v>1</v>
      </c>
      <c r="B31" s="42"/>
      <c r="C31" s="43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44" t="str">
        <f>VLOOKUP(MIN($B$3:$B$28),$B$3:$C$28,2,0)</f>
        <v>건웅 미크로노마이신주사 60mg</v>
      </c>
      <c r="B32" s="45"/>
      <c r="C32" s="46"/>
      <c r="E32" s="1" t="s">
        <v>8</v>
      </c>
      <c r="F32" s="13">
        <f t="array" ref="F32">AVERAGE(IF(($D$3:$D$28=$E32)*(YEAR($B$3:$B$28)=F$31),$G$3:$G$28))</f>
        <v>151</v>
      </c>
      <c r="G32" s="13">
        <f t="array" ref="G32">AVERAGE(IF(($D$3:$D$28=$E32)*(YEAR($B$3:$B$28)=G$31),$G$3:$G$28))</f>
        <v>135</v>
      </c>
      <c r="H32" s="13">
        <f t="array" ref="H32">AVERAGE(IF(($D$3:$D$28=$E32)*(YEAR($B$3:$B$28)=H$31),$G$3:$G$28))</f>
        <v>129</v>
      </c>
    </row>
    <row r="33" spans="5:8">
      <c r="E33" s="1" t="s">
        <v>25</v>
      </c>
      <c r="F33" s="13">
        <f t="array" ref="F33">AVERAGE(IF(($D$3:$D$28=$E33)*(YEAR($B$3:$B$28)=F$31),$G$3:$G$28))</f>
        <v>118</v>
      </c>
      <c r="G33" s="13">
        <f t="array" ref="G33">AVERAGE(IF(($D$3:$D$28=$E33)*(YEAR($B$3:$B$28)=G$31),$G$3:$G$28))</f>
        <v>103.33333333333333</v>
      </c>
      <c r="H33" s="13">
        <f t="array" ref="H33">AVERAGE(IF(($D$3:$D$28=$E33)*(YEAR($B$3:$B$28)=H$31),$G$3:$G$28))</f>
        <v>89</v>
      </c>
    </row>
    <row r="34" spans="5:8">
      <c r="E34" s="1" t="s">
        <v>36</v>
      </c>
      <c r="F34" s="13">
        <f t="array" ref="F34">AVERAGE(IF(($D$3:$D$28=$E34)*(YEAR($B$3:$B$28)=F$31),$G$3:$G$28))</f>
        <v>127.8</v>
      </c>
      <c r="G34" s="13">
        <f t="array" ref="G34">AVERAGE(IF(($D$3:$D$28=$E34)*(YEAR($B$3:$B$28)=G$31),$G$3:$G$28))</f>
        <v>129</v>
      </c>
      <c r="H34" s="13">
        <f t="array" ref="H34">AVERAGE(IF(($D$3:$D$28=$E34)*(YEAR($B$3:$B$28)=H$31),$G$3:$G$28))</f>
        <v>239</v>
      </c>
    </row>
    <row r="35" spans="5:8">
      <c r="E35" s="1" t="s">
        <v>119</v>
      </c>
      <c r="F35" s="13">
        <f t="array" ref="F35">AVERAGE(IF(($D$3:$D$28=$E35)*(YEAR($B$3:$B$28)=F$31),$G$3:$G$28))</f>
        <v>80.333333333333329</v>
      </c>
      <c r="G35" s="13">
        <f t="array" ref="G35">AVERAGE(IF(($D$3:$D$28=$E35)*(YEAR($B$3:$B$28)=G$31),$G$3:$G$28))</f>
        <v>124</v>
      </c>
      <c r="H35" s="13">
        <f t="array" ref="H35">AVERAGE(IF(($D$3:$D$28=$E35)*(YEAR($B$3:$B$28)=H$31),$G$3:$G$28))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zoomScale="85" zoomScaleNormal="85" workbookViewId="0">
      <selection activeCell="F17" sqref="F17"/>
    </sheetView>
  </sheetViews>
  <sheetFormatPr defaultRowHeight="17"/>
  <cols>
    <col min="1" max="1" width="11.25" bestFit="1" customWidth="1"/>
    <col min="2" max="7" width="16.58203125" bestFit="1" customWidth="1"/>
    <col min="8" max="9" width="14.5" bestFit="1" customWidth="1"/>
  </cols>
  <sheetData>
    <row r="2" spans="1:7">
      <c r="B2" s="24" t="s">
        <v>200</v>
      </c>
      <c r="C2" s="24" t="s">
        <v>201</v>
      </c>
    </row>
    <row r="3" spans="1:7">
      <c r="B3" t="s">
        <v>197</v>
      </c>
      <c r="D3" t="s">
        <v>198</v>
      </c>
      <c r="F3" t="s">
        <v>199</v>
      </c>
    </row>
    <row r="4" spans="1:7">
      <c r="A4" s="24" t="s">
        <v>2</v>
      </c>
      <c r="B4" t="s">
        <v>202</v>
      </c>
      <c r="C4" t="s">
        <v>203</v>
      </c>
      <c r="D4" t="s">
        <v>202</v>
      </c>
      <c r="E4" t="s">
        <v>203</v>
      </c>
      <c r="F4" t="s">
        <v>202</v>
      </c>
      <c r="G4" t="s">
        <v>203</v>
      </c>
    </row>
    <row r="5" spans="1:7">
      <c r="A5" t="s">
        <v>52</v>
      </c>
      <c r="B5" s="25"/>
      <c r="C5" s="25"/>
      <c r="D5" s="25"/>
      <c r="E5" s="25"/>
      <c r="F5" s="25">
        <v>127.5</v>
      </c>
      <c r="G5" s="25">
        <v>348</v>
      </c>
    </row>
    <row r="6" spans="1:7">
      <c r="A6" t="s">
        <v>82</v>
      </c>
      <c r="B6" s="25">
        <v>187.33333333333334</v>
      </c>
      <c r="C6" s="25">
        <v>145</v>
      </c>
      <c r="D6" s="25">
        <v>185.25</v>
      </c>
      <c r="E6" s="25">
        <v>133.75</v>
      </c>
      <c r="F6" s="25">
        <v>191.5</v>
      </c>
      <c r="G6" s="25">
        <v>137</v>
      </c>
    </row>
    <row r="7" spans="1:7">
      <c r="A7" t="s">
        <v>195</v>
      </c>
      <c r="B7" s="25">
        <v>109.83333333333333</v>
      </c>
      <c r="C7" s="25">
        <v>1207.5</v>
      </c>
      <c r="D7" s="25">
        <v>84</v>
      </c>
      <c r="E7" s="25">
        <v>265.33333333333331</v>
      </c>
      <c r="F7" s="25">
        <v>106.25</v>
      </c>
      <c r="G7" s="25">
        <v>3745.75</v>
      </c>
    </row>
    <row r="8" spans="1:7">
      <c r="A8" t="s">
        <v>194</v>
      </c>
      <c r="B8" s="25"/>
      <c r="C8" s="25"/>
      <c r="D8" s="25">
        <v>134</v>
      </c>
      <c r="E8" s="25">
        <v>334</v>
      </c>
      <c r="F8" s="25"/>
      <c r="G8" s="25"/>
    </row>
    <row r="9" spans="1:7">
      <c r="A9" t="s">
        <v>36</v>
      </c>
      <c r="B9" s="25">
        <v>153.57142857142858</v>
      </c>
      <c r="C9" s="25">
        <v>3055.4285714285716</v>
      </c>
      <c r="D9" s="25">
        <v>128.66666666666666</v>
      </c>
      <c r="E9" s="25">
        <v>60.333333333333336</v>
      </c>
      <c r="F9" s="25">
        <v>163.6</v>
      </c>
      <c r="G9" s="25">
        <v>176.6</v>
      </c>
    </row>
    <row r="10" spans="1:7">
      <c r="A10" t="s">
        <v>69</v>
      </c>
      <c r="B10" s="25"/>
      <c r="C10" s="25"/>
      <c r="D10" s="25">
        <v>151</v>
      </c>
      <c r="E10" s="25">
        <v>709</v>
      </c>
      <c r="F10" s="25"/>
      <c r="G10" s="25"/>
    </row>
    <row r="11" spans="1:7">
      <c r="A11" t="s">
        <v>30</v>
      </c>
      <c r="B11" s="25">
        <v>167.5</v>
      </c>
      <c r="C11" s="25">
        <v>256.66666666666669</v>
      </c>
      <c r="D11" s="25">
        <v>126</v>
      </c>
      <c r="E11" s="25">
        <v>50.75</v>
      </c>
      <c r="F11" s="25">
        <v>184.4</v>
      </c>
      <c r="G11" s="25">
        <v>255.8</v>
      </c>
    </row>
    <row r="12" spans="1:7">
      <c r="A12" t="s">
        <v>25</v>
      </c>
      <c r="B12" s="25">
        <v>116.8</v>
      </c>
      <c r="C12" s="25">
        <v>388.2</v>
      </c>
      <c r="D12" s="25">
        <v>146.85714285714286</v>
      </c>
      <c r="E12" s="25">
        <v>3078.8571428571427</v>
      </c>
      <c r="F12" s="25">
        <v>205.2</v>
      </c>
      <c r="G12" s="25">
        <v>680.4</v>
      </c>
    </row>
    <row r="13" spans="1:7">
      <c r="A13" t="s">
        <v>13</v>
      </c>
      <c r="B13" s="25"/>
      <c r="C13" s="25"/>
      <c r="D13" s="25">
        <v>224</v>
      </c>
      <c r="E13" s="25">
        <v>182</v>
      </c>
      <c r="F13" s="25"/>
      <c r="G13" s="25"/>
    </row>
    <row r="14" spans="1:7">
      <c r="A14" t="s">
        <v>8</v>
      </c>
      <c r="B14" s="25">
        <v>163.23076923076923</v>
      </c>
      <c r="C14" s="25">
        <v>570.38461538461536</v>
      </c>
      <c r="D14" s="25">
        <v>154.1</v>
      </c>
      <c r="E14" s="25">
        <v>526</v>
      </c>
      <c r="F14" s="25">
        <v>128.6</v>
      </c>
      <c r="G14" s="25">
        <v>349.2</v>
      </c>
    </row>
    <row r="15" spans="1:7">
      <c r="A15" t="s">
        <v>196</v>
      </c>
      <c r="B15" s="25">
        <v>150.17500000000001</v>
      </c>
      <c r="C15" s="25">
        <v>999.1</v>
      </c>
      <c r="D15" s="25">
        <v>145.91176470588235</v>
      </c>
      <c r="E15" s="25">
        <v>875.05882352941171</v>
      </c>
      <c r="F15" s="25">
        <v>155</v>
      </c>
      <c r="G15" s="25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CB5A63-A51C-4CF6-BA25-3CA196028C15}">
  <sheetPr codeName="Sheet9">
    <outlinePr summaryBelow="0"/>
  </sheetPr>
  <dimension ref="B1:F15"/>
  <sheetViews>
    <sheetView showGridLines="0" workbookViewId="0"/>
  </sheetViews>
  <sheetFormatPr defaultRowHeight="17" outlineLevelRow="1" outlineLevelCol="1"/>
  <cols>
    <col min="3" max="3" width="5.4140625" bestFit="1" customWidth="1"/>
    <col min="4" max="6" width="11.08203125" bestFit="1" customWidth="1" outlineLevel="1"/>
  </cols>
  <sheetData>
    <row r="1" spans="2:6" ht="17.5" thickBot="1"/>
    <row r="2" spans="2:6">
      <c r="B2" s="30" t="s">
        <v>213</v>
      </c>
      <c r="C2" s="31"/>
      <c r="D2" s="37"/>
      <c r="E2" s="37"/>
      <c r="F2" s="37"/>
    </row>
    <row r="3" spans="2:6" collapsed="1">
      <c r="B3" s="29"/>
      <c r="C3" s="29"/>
      <c r="D3" s="38" t="s">
        <v>215</v>
      </c>
      <c r="E3" s="38" t="s">
        <v>210</v>
      </c>
      <c r="F3" s="38" t="s">
        <v>212</v>
      </c>
    </row>
    <row r="4" spans="2:6" ht="64" hidden="1" outlineLevel="1">
      <c r="B4" s="33"/>
      <c r="C4" s="33"/>
      <c r="E4" s="40" t="s">
        <v>211</v>
      </c>
      <c r="F4" s="40" t="s">
        <v>211</v>
      </c>
    </row>
    <row r="5" spans="2:6">
      <c r="B5" s="34" t="s">
        <v>214</v>
      </c>
      <c r="C5" s="35"/>
      <c r="D5" s="32"/>
      <c r="E5" s="32"/>
      <c r="F5" s="32"/>
    </row>
    <row r="6" spans="2:6" outlineLevel="1">
      <c r="B6" s="33"/>
      <c r="C6" s="33" t="s">
        <v>204</v>
      </c>
      <c r="D6" s="26">
        <v>0.12</v>
      </c>
      <c r="E6" s="39">
        <v>0.15</v>
      </c>
      <c r="F6" s="39">
        <v>0.1</v>
      </c>
    </row>
    <row r="7" spans="2:6">
      <c r="B7" s="34" t="s">
        <v>216</v>
      </c>
      <c r="C7" s="35"/>
      <c r="D7" s="32"/>
      <c r="E7" s="32"/>
      <c r="F7" s="32"/>
    </row>
    <row r="8" spans="2:6" outlineLevel="1">
      <c r="B8" s="33"/>
      <c r="C8" s="33" t="s">
        <v>205</v>
      </c>
      <c r="D8" s="27">
        <v>4433440</v>
      </c>
      <c r="E8" s="27">
        <v>4282300</v>
      </c>
      <c r="F8" s="27">
        <v>4534200</v>
      </c>
    </row>
    <row r="9" spans="2:6" outlineLevel="1">
      <c r="B9" s="33"/>
      <c r="C9" s="33" t="s">
        <v>206</v>
      </c>
      <c r="D9" s="27">
        <v>411840</v>
      </c>
      <c r="E9" s="27">
        <v>397800</v>
      </c>
      <c r="F9" s="27">
        <v>421200</v>
      </c>
    </row>
    <row r="10" spans="2:6" outlineLevel="1">
      <c r="B10" s="33"/>
      <c r="C10" s="33" t="s">
        <v>207</v>
      </c>
      <c r="D10" s="27">
        <v>850080</v>
      </c>
      <c r="E10" s="27">
        <v>821100</v>
      </c>
      <c r="F10" s="27">
        <v>869400</v>
      </c>
    </row>
    <row r="11" spans="2:6" outlineLevel="1">
      <c r="B11" s="33"/>
      <c r="C11" s="33" t="s">
        <v>208</v>
      </c>
      <c r="D11" s="27">
        <v>818400</v>
      </c>
      <c r="E11" s="27">
        <v>790500</v>
      </c>
      <c r="F11" s="27">
        <v>837000</v>
      </c>
    </row>
    <row r="12" spans="2:6" ht="17.5" outlineLevel="1" thickBot="1">
      <c r="B12" s="36"/>
      <c r="C12" s="36" t="s">
        <v>209</v>
      </c>
      <c r="D12" s="28">
        <v>5728800</v>
      </c>
      <c r="E12" s="28">
        <v>5533500</v>
      </c>
      <c r="F12" s="28">
        <v>5859000</v>
      </c>
    </row>
    <row r="13" spans="2:6">
      <c r="B13" t="s">
        <v>217</v>
      </c>
    </row>
    <row r="14" spans="2:6">
      <c r="B14" t="s">
        <v>218</v>
      </c>
    </row>
    <row r="15" spans="2:6">
      <c r="B15" t="s">
        <v>219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F7" sqref="F7"/>
    </sheetView>
  </sheetViews>
  <sheetFormatPr defaultRowHeight="17"/>
  <cols>
    <col min="2" max="2" width="13" bestFit="1" customWidth="1"/>
    <col min="4" max="4" width="9.33203125" bestFit="1" customWidth="1"/>
    <col min="5" max="5" width="8.58203125" customWidth="1"/>
    <col min="6" max="6" width="11" bestFit="1" customWidth="1"/>
    <col min="7" max="7" width="10.8320312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158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221</v>
      </c>
      <c r="G6" s="11">
        <f>D6*E6*(1-$G$2)</f>
        <v>850080</v>
      </c>
    </row>
    <row r="7" spans="1:7">
      <c r="A7" s="1" t="s">
        <v>117</v>
      </c>
      <c r="B7" s="3" t="s">
        <v>159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160</v>
      </c>
      <c r="C8" s="1" t="s">
        <v>25</v>
      </c>
      <c r="D8" s="11">
        <v>155000</v>
      </c>
      <c r="E8" s="1">
        <v>42</v>
      </c>
      <c r="F8" s="1" t="s">
        <v>220</v>
      </c>
      <c r="G8" s="11">
        <f>D8*E8*(1-$G$2)</f>
        <v>5728800</v>
      </c>
    </row>
  </sheetData>
  <scenarios current="0" sqref="G4 G5 G6 G7 G8">
    <scenario name="할인율 증가" locked="1" count="1" user="Chanyeong Kang" comment="만든 사람 Chanyeong Kang 날짜 2025-10-31">
      <inputCells r="G2" val="0.15" numFmtId="9"/>
    </scenario>
    <scenario name="할인율 감소" locked="1" count="1" user="Chanyeong Kang" comment="만든 사람 Chanyeong Kang 날짜 2025-10-31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4 F6:F8 F5" xr:uid="{6126B0BB-A9A7-46EE-93E8-A35F26B7C7C7}">
      <formula1>REPT("◆",$E4/10)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tabSelected="1" topLeftCell="A11" zoomScale="85" zoomScaleNormal="85" workbookViewId="0">
      <selection activeCell="K26" sqref="K26"/>
    </sheetView>
  </sheetViews>
  <sheetFormatPr defaultRowHeight="17"/>
  <sheetData>
    <row r="2" spans="2:5">
      <c r="B2" s="1" t="s">
        <v>2</v>
      </c>
      <c r="C2" s="1" t="s">
        <v>161</v>
      </c>
      <c r="D2" s="1" t="s">
        <v>162</v>
      </c>
      <c r="E2" s="1" t="s">
        <v>163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H13" sqref="H13"/>
    </sheetView>
  </sheetViews>
  <sheetFormatPr defaultRowHeight="17"/>
  <cols>
    <col min="1" max="1" width="3" customWidth="1"/>
    <col min="2" max="2" width="10" customWidth="1"/>
    <col min="3" max="3" width="11" customWidth="1"/>
    <col min="4" max="4" width="8.08203125" customWidth="1"/>
    <col min="5" max="5" width="12.58203125" customWidth="1"/>
    <col min="6" max="6" width="13.25" customWidth="1"/>
  </cols>
  <sheetData>
    <row r="2" spans="2:6">
      <c r="B2" s="18" t="s">
        <v>164</v>
      </c>
      <c r="C2" s="18" t="s">
        <v>165</v>
      </c>
      <c r="D2" s="19" t="s">
        <v>166</v>
      </c>
      <c r="E2" s="19" t="s">
        <v>183</v>
      </c>
      <c r="F2" s="19" t="s">
        <v>184</v>
      </c>
    </row>
    <row r="3" spans="2:6">
      <c r="B3" s="20" t="s">
        <v>167</v>
      </c>
      <c r="C3" s="21" t="s">
        <v>168</v>
      </c>
      <c r="D3" s="20">
        <v>1</v>
      </c>
      <c r="E3" s="22">
        <v>5</v>
      </c>
      <c r="F3" s="22">
        <v>124000</v>
      </c>
    </row>
    <row r="4" spans="2:6">
      <c r="B4" s="20" t="s">
        <v>169</v>
      </c>
      <c r="C4" s="21" t="s">
        <v>170</v>
      </c>
      <c r="D4" s="20" t="s">
        <v>185</v>
      </c>
      <c r="E4" s="22">
        <v>2</v>
      </c>
      <c r="F4" s="22">
        <v>299000</v>
      </c>
    </row>
    <row r="5" spans="2:6">
      <c r="B5" s="20" t="s">
        <v>171</v>
      </c>
      <c r="C5" s="21" t="s">
        <v>172</v>
      </c>
      <c r="D5" s="20">
        <v>-1</v>
      </c>
      <c r="E5" s="22">
        <v>5</v>
      </c>
      <c r="F5" s="22">
        <v>54000</v>
      </c>
    </row>
    <row r="6" spans="2:6">
      <c r="B6" s="20" t="s">
        <v>173</v>
      </c>
      <c r="C6" s="21" t="s">
        <v>174</v>
      </c>
      <c r="D6" s="20">
        <v>0</v>
      </c>
      <c r="E6" s="22">
        <v>4</v>
      </c>
      <c r="F6" s="22">
        <v>990000</v>
      </c>
    </row>
    <row r="7" spans="2:6">
      <c r="B7" s="20" t="s">
        <v>175</v>
      </c>
      <c r="C7" s="21" t="s">
        <v>176</v>
      </c>
      <c r="D7" s="20">
        <v>1</v>
      </c>
      <c r="E7" s="22">
        <v>9</v>
      </c>
      <c r="F7" s="22">
        <v>250000</v>
      </c>
    </row>
    <row r="8" spans="2:6">
      <c r="B8" s="20" t="s">
        <v>177</v>
      </c>
      <c r="C8" s="21" t="s">
        <v>178</v>
      </c>
      <c r="D8" s="20">
        <v>0</v>
      </c>
      <c r="E8" s="22">
        <v>10</v>
      </c>
      <c r="F8" s="22">
        <v>85000</v>
      </c>
    </row>
    <row r="9" spans="2:6">
      <c r="B9" s="20" t="s">
        <v>179</v>
      </c>
      <c r="C9" s="21" t="s">
        <v>180</v>
      </c>
      <c r="D9" s="20">
        <v>-1</v>
      </c>
      <c r="E9" s="22">
        <v>21</v>
      </c>
      <c r="F9" s="22">
        <v>342000</v>
      </c>
    </row>
    <row r="10" spans="2:6">
      <c r="B10" s="20" t="s">
        <v>181</v>
      </c>
      <c r="C10" s="21" t="s">
        <v>182</v>
      </c>
      <c r="D10" s="20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>
      <selection activeCell="H6" sqref="H6"/>
    </sheetView>
  </sheetViews>
  <sheetFormatPr defaultRowHeight="17"/>
  <cols>
    <col min="1" max="1" width="11.08203125" bestFit="1" customWidth="1"/>
    <col min="3" max="3" width="26.33203125" customWidth="1"/>
    <col min="4" max="4" width="14.75" customWidth="1"/>
    <col min="7" max="7" width="12.83203125" customWidth="1"/>
    <col min="8" max="8" width="6.75" customWidth="1"/>
    <col min="10" max="10" width="25.58203125" bestFit="1" customWidth="1"/>
  </cols>
  <sheetData>
    <row r="3" spans="1:12">
      <c r="A3" t="s">
        <v>98</v>
      </c>
    </row>
    <row r="4" spans="1:12">
      <c r="A4" s="1" t="s">
        <v>186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187</v>
      </c>
      <c r="G4" s="1" t="s">
        <v>188</v>
      </c>
    </row>
    <row r="5" spans="1:12">
      <c r="A5" s="2">
        <v>45244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45244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주문하기">
          <controlPr defaultSize="0" autoLine="0" autoPict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3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Chanyeong Kang</cp:lastModifiedBy>
  <dcterms:created xsi:type="dcterms:W3CDTF">2023-08-09T00:13:15Z</dcterms:created>
  <dcterms:modified xsi:type="dcterms:W3CDTF">2025-11-03T07:59:14Z</dcterms:modified>
</cp:coreProperties>
</file>