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5_기출문제집_컴활1급실기_학습자료_241206 update\02 최신기출유형\06회\"/>
    </mc:Choice>
  </mc:AlternateContent>
  <xr:revisionPtr revIDLastSave="0" documentId="13_ncr:1_{EF02E259-3701-4B07-B8BE-A88FD374B464}" xr6:coauthVersionLast="47" xr6:coauthVersionMax="47" xr10:uidLastSave="{00000000-0000-0000-0000-000000000000}"/>
  <bookViews>
    <workbookView xWindow="-120" yWindow="-120" windowWidth="29040" windowHeight="15840" activeTab="8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12" r:id="rId5"/>
    <sheet name="분석작업-2" sheetId="5" r:id="rId6"/>
    <sheet name="기타작업-1" sheetId="6" r:id="rId7"/>
    <sheet name="기타작업-2" sheetId="7" r:id="rId8"/>
    <sheet name="기타작업-3" sheetId="8" r:id="rId9"/>
  </sheets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2" i="3" l="1"/>
  <c r="A36" i="1"/>
  <c r="E3" i="3"/>
  <c r="F32" i="3" a="1"/>
  <c r="F32" i="3" s="1"/>
  <c r="F33" i="3" a="1"/>
  <c r="F33" i="3" s="1"/>
  <c r="G33" i="3" a="1"/>
  <c r="G33" i="3"/>
  <c r="H33" i="3" a="1"/>
  <c r="H33" i="3" s="1"/>
  <c r="F34" i="3" a="1"/>
  <c r="F34" i="3"/>
  <c r="G34" i="3" a="1"/>
  <c r="G34" i="3" s="1"/>
  <c r="H34" i="3" a="1"/>
  <c r="H34" i="3"/>
  <c r="F35" i="3" a="1"/>
  <c r="F35" i="3" s="1"/>
  <c r="G35" i="3" a="1"/>
  <c r="G35" i="3" s="1"/>
  <c r="H35" i="3" a="1"/>
  <c r="H35" i="3" s="1"/>
  <c r="G32" i="3" a="1"/>
  <c r="G32" i="3" s="1"/>
  <c r="H32" i="3" a="1"/>
  <c r="H32" i="3" s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H28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3" i="3"/>
  <c r="G4" i="5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F10DF90-8BC5-49A1-8161-22DA34003AED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A3A26263-9D81-4F43-BEA5-2523660F1938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user\Desktop\2025_기출문제집_컴활1급실기_학습자료_241206 update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<sst xmlns="http://schemas.openxmlformats.org/spreadsheetml/2006/main" count="402" uniqueCount="214">
  <si>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</si>
  <si>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</si>
  <si>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</si>
  <si>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</si>
  <si>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</si>
  <si>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</si>
  <si>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</si>
  <si>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</si>
  <si>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</si>
  <si>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</si>
  <si>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</si>
  <si>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</si>
  <si>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</si>
  <si>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</si>
  <si>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</si>
  <si>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</si>
  <si>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</si>
  <si>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</si>
  <si>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</si>
  <si>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</si>
  <si>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</si>
  <si>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</si>
  <si>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</si>
  <si>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</si>
  <si>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</si>
  <si>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</si>
  <si>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</si>
  <si>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</si>
  <si>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</si>
  <si>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</si>
  <si>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</si>
  <si>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</si>
  <si>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</si>
  <si>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</si>
  <si>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</si>
  <si>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</si>
  <si>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</si>
  <si>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</si>
  <si>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</si>
  <si>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</si>
  <si>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</si>
  <si>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</si>
  <si>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</si>
  <si>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</si>
  <si>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</si>
  <si>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</si>
  <si>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</si>
  <si>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</si>
  <si>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</si>
  <si>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</si>
  <si>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</si>
  <si>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</si>
  <si>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</si>
  <si>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</si>
  <si>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</si>
  <si>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</si>
  <si>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</si>
  <si>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</si>
  <si>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</si>
  <si>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</si>
  <si>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</si>
  <si>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</si>
  <si>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</si>
  <si>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</si>
  <si>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</si>
  <si>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</si>
  <si>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</si>
  <si>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</si>
  <si>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</si>
  <si>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</si>
  <si>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</si>
  <si>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</si>
  <si>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</si>
  <si>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</si>
  <si>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</si>
  <si>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</si>
  <si>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</si>
  <si>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</si>
  <si>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</si>
  <si>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</si>
  <si>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</si>
  <si>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</si>
  <si>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</si>
  <si>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</si>
  <si>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</si>
  <si>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</si>
  <si>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</si>
  <si>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</si>
  <si>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</si>
  <si>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</si>
  <si>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</si>
  <si>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</si>
  <si>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</si>
  <si>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</si>
  <si>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</si>
  <si>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</si>
  <si>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</si>
  <si>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</si>
  <si>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</si>
  <si>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</si>
  <si>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</si>
  <si>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</si>
  <si>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</si>
  <si>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</si>
  <si>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</si>
  <si>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</si>
  <si>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</si>
  <si>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</si>
  <si>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</si>
  <si>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</si>
  <si>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</si>
  <si>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</si>
  <si>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</si>
  <si>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</si>
  <si>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</si>
  <si>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</si>
  <si>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</si>
  <si>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</si>
  <si>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</si>
  <si>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</si>
  <si>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</si>
  <si>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</si>
  <si>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</si>
  <si>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</si>
  <si>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</si>
  <si>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</si>
  <si>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</si>
  <si>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</si>
  <si>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</si>
  <si>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</si>
  <si>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</si>
  <si>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</si>
  <si>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</si>
  <si>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</si>
  <si>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</si>
  <si>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</si>
  <si>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</si>
  <si>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</si>
  <si>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</si>
  <si>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</si>
  <si>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</si>
  <si>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</si>
  <si>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</si>
  <si>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</si>
  <si>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</si>
  <si>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</si>
  <si>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</si>
  <si>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</si>
  <si>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</si>
  <si>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</si>
  <si>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</si>
  <si>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</si>
  <si>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</si>
  <si>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</si>
  <si>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</si>
  <si>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</si>
  <si>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</si>
  <si>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</si>
  <si>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</si>
  <si>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</si>
  <si>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</si>
  <si>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</si>
  <si>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</si>
  <si>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</si>
  <si>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</si>
  <si>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</si>
  <si>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</si>
  <si>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</si>
  <si>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</si>
  <si>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</si>
  <si>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</si>
  <si>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</si>
  <si>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</si>
  <si>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</si>
  <si>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</si>
  <si>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</si>
  <si>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</si>
  <si>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</si>
  <si>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</si>
  <si>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</si>
  <si>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</si>
  <si>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</si>
  <si>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</si>
  <si>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</si>
  <si>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</si>
  <si>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</si>
  <si>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</si>
  <si>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</si>
  <si>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</si>
  <si>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</si>
  <si>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</si>
  <si>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</si>
  <si>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근화제약</t>
  </si>
  <si>
    <t>대화제약</t>
  </si>
  <si>
    <t>총합계</t>
  </si>
  <si>
    <t>등록일자(연도)</t>
  </si>
  <si>
    <t>2018</t>
  </si>
  <si>
    <t>2019</t>
  </si>
  <si>
    <t>2020</t>
  </si>
  <si>
    <t>값</t>
  </si>
  <si>
    <t>평균: 실적</t>
  </si>
  <si>
    <t>평균: 단가</t>
  </si>
  <si>
    <t>$G$4</t>
  </si>
  <si>
    <t>할인율 증가</t>
  </si>
  <si>
    <t>할인율 감소</t>
  </si>
  <si>
    <t>$G$2</t>
  </si>
  <si>
    <t>만든 사람 서강웅 날짜 2025-06-20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</si>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</sst>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0" xfId="2"/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9" xfId="0" applyNumberFormat="1" applyFill="1" applyBorder="1" applyAlignment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11" fillId="6" borderId="0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96-4651-A98A-133B499E83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3458296"/>
        <c:axId val="703453616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703453616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03458296"/>
        <c:crosses val="max"/>
        <c:crossBetween val="between"/>
        <c:majorUnit val="20"/>
      </c:valAx>
      <c:catAx>
        <c:axId val="703458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03453616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05733776-04EA-4B95-3DDE-C5B998B2E103}"/>
            </a:ext>
          </a:extLst>
        </xdr:cNvPr>
        <xdr:cNvSpPr/>
      </xdr:nvSpPr>
      <xdr:spPr>
        <a:xfrm>
          <a:off x="2447925" y="2305050"/>
          <a:ext cx="96202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4" name="사각형: 빗면 3">
          <a:extLst>
            <a:ext uri="{FF2B5EF4-FFF2-40B4-BE49-F238E27FC236}">
              <a16:creationId xmlns:a16="http://schemas.microsoft.com/office/drawing/2014/main" id="{6C5F5AD4-940D-6B72-42BE-30F689D2E21C}"/>
            </a:ext>
          </a:extLst>
        </xdr:cNvPr>
        <xdr:cNvSpPr/>
      </xdr:nvSpPr>
      <xdr:spPr>
        <a:xfrm>
          <a:off x="3409950" y="2305050"/>
          <a:ext cx="10096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서강웅" refreshedDate="45828.699361342595" backgroundQuery="1" createdVersion="8" refreshedVersion="8" minRefreshableVersion="3" recordCount="0" supportSubquery="1" supportAdvancedDrill="1" xr:uid="{7E784A5A-E07C-44C0-8D0A-4BA831A0BC0F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실적]" caption="평균: 실적" numFmtId="0" hierarchy="9" level="32767"/>
    <cacheField name="[Measures].[평균: 단가]" caption="평균: 단가" numFmtId="0" hierarchy="10" level="32767"/>
  </cacheFields>
  <cacheHierarchies count="11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AFF5DE-4CC1-4B04-BA17-DB901DB01906}" name="피벗 테이블2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ubtotalTop="0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0" baseItem="0" numFmtId="176"/>
    <dataField name="평균: 단가" fld="3" subtotal="average" baseField="0" baseItem="0" numFmtId="176"/>
  </dataFields>
  <pivotHierarchies count="11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53"/>
  <sheetViews>
    <sheetView workbookViewId="0">
      <selection activeCell="G15" sqref="G15"/>
    </sheetView>
  </sheetViews>
  <sheetFormatPr defaultRowHeight="16.5"/>
  <cols>
    <col min="2" max="2" width="25.5" customWidth="1"/>
    <col min="3" max="3" width="15.375" bestFit="1" customWidth="1"/>
    <col min="4" max="4" width="5.5" bestFit="1" customWidth="1"/>
    <col min="5" max="5" width="12.5" bestFit="1" customWidth="1"/>
    <col min="6" max="6" width="5.2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14" t="s">
        <v>191</v>
      </c>
    </row>
    <row r="36" spans="1:6">
      <c r="A36" t="b">
        <f>AND(MID(A3,4,1)*1&gt;=5,OR(MONTH(E3)=3,MONTH(E3)=9))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  <row r="48" spans="1:6">
      <c r="A48" s="33"/>
      <c r="B48" s="33"/>
      <c r="C48" s="33"/>
      <c r="D48" s="33"/>
    </row>
    <row r="49" spans="1:4">
      <c r="A49" s="33"/>
      <c r="B49" s="33"/>
      <c r="C49" s="33"/>
      <c r="D49" s="33"/>
    </row>
    <row r="50" spans="1:4">
      <c r="A50" s="33"/>
      <c r="B50" s="33"/>
      <c r="C50" s="33"/>
      <c r="D50" s="33"/>
    </row>
    <row r="51" spans="1:4">
      <c r="A51" s="33"/>
      <c r="B51" s="33"/>
      <c r="C51" s="33"/>
      <c r="D51" s="33"/>
    </row>
    <row r="52" spans="1:4">
      <c r="A52" s="33"/>
      <c r="B52" s="33"/>
      <c r="C52" s="33"/>
      <c r="D52" s="33"/>
    </row>
    <row r="53" spans="1:4">
      <c r="A53" s="33"/>
      <c r="B53" s="33"/>
      <c r="C53" s="33"/>
      <c r="D53" s="33"/>
    </row>
  </sheetData>
  <phoneticPr fontId="1" type="noConversion"/>
  <conditionalFormatting sqref="A3:F33">
    <cfRule type="expression" dxfId="0" priority="1">
      <formula>AND(RIGHT($A3,3)*1&gt;=160,$C3&lt;&gt;"극동제약")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zoomScaleNormal="100" workbookViewId="0">
      <selection activeCell="F9" sqref="F9"/>
    </sheetView>
  </sheetViews>
  <sheetFormatPr defaultRowHeight="16.5"/>
  <cols>
    <col min="1" max="1" width="5.125" customWidth="1"/>
    <col min="2" max="2" width="31.8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3">
        <v>150</v>
      </c>
    </row>
    <row r="6" spans="2:4">
      <c r="B6" s="7" t="s">
        <v>86</v>
      </c>
      <c r="C6" s="8">
        <v>42</v>
      </c>
      <c r="D6" s="23">
        <v>190</v>
      </c>
    </row>
    <row r="7" spans="2:4">
      <c r="B7" s="7" t="s">
        <v>48</v>
      </c>
      <c r="C7" s="8">
        <v>45</v>
      </c>
      <c r="D7" s="23">
        <v>139</v>
      </c>
    </row>
    <row r="8" spans="2:4">
      <c r="B8" s="7" t="s">
        <v>89</v>
      </c>
      <c r="C8" s="8">
        <v>159</v>
      </c>
      <c r="D8" s="23">
        <v>124</v>
      </c>
    </row>
    <row r="9" spans="2:4">
      <c r="B9" s="7" t="s">
        <v>90</v>
      </c>
      <c r="C9" s="8">
        <v>54</v>
      </c>
      <c r="D9" s="23">
        <v>129</v>
      </c>
    </row>
    <row r="10" spans="2:4">
      <c r="B10" s="7" t="s">
        <v>24</v>
      </c>
      <c r="C10" s="8">
        <v>120</v>
      </c>
      <c r="D10" s="23">
        <v>297</v>
      </c>
    </row>
    <row r="11" spans="2:4">
      <c r="B11" s="7" t="s">
        <v>91</v>
      </c>
      <c r="C11" s="8">
        <v>111</v>
      </c>
      <c r="D11" s="23">
        <v>268</v>
      </c>
    </row>
    <row r="12" spans="2:4">
      <c r="B12" s="7" t="s">
        <v>92</v>
      </c>
      <c r="C12" s="8">
        <v>4996</v>
      </c>
      <c r="D12" s="23">
        <v>118</v>
      </c>
    </row>
    <row r="13" spans="2:4">
      <c r="B13" s="7" t="s">
        <v>93</v>
      </c>
      <c r="C13" s="8">
        <v>15459</v>
      </c>
      <c r="D13" s="23">
        <v>134</v>
      </c>
    </row>
    <row r="14" spans="2:4">
      <c r="B14" s="7" t="s">
        <v>94</v>
      </c>
      <c r="C14" s="8">
        <v>448</v>
      </c>
      <c r="D14" s="23">
        <v>89</v>
      </c>
    </row>
    <row r="15" spans="2:4">
      <c r="B15" s="7" t="s">
        <v>77</v>
      </c>
      <c r="C15" s="8">
        <v>114</v>
      </c>
      <c r="D15" s="23">
        <v>118</v>
      </c>
    </row>
    <row r="16" spans="2:4">
      <c r="B16" s="7" t="s">
        <v>95</v>
      </c>
      <c r="C16" s="8">
        <v>441</v>
      </c>
      <c r="D16" s="23">
        <v>151</v>
      </c>
    </row>
    <row r="17" spans="2:4">
      <c r="B17" s="7" t="s">
        <v>96</v>
      </c>
      <c r="C17" s="8">
        <v>51</v>
      </c>
      <c r="D17" s="23">
        <v>89</v>
      </c>
    </row>
    <row r="18" spans="2:4">
      <c r="B18" s="7" t="s">
        <v>51</v>
      </c>
      <c r="C18" s="8">
        <v>82</v>
      </c>
      <c r="D18" s="23">
        <v>118</v>
      </c>
    </row>
    <row r="19" spans="2:4">
      <c r="B19" s="7" t="s">
        <v>97</v>
      </c>
      <c r="C19" s="8">
        <v>165</v>
      </c>
      <c r="D19" s="23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workbookViewId="0">
      <selection activeCell="A32" sqref="A32:C32"/>
    </sheetView>
  </sheetViews>
  <sheetFormatPr defaultRowHeight="16.5"/>
  <cols>
    <col min="2" max="2" width="11.125" bestFit="1" customWidth="1"/>
    <col min="3" max="3" width="29.25" customWidth="1"/>
    <col min="4" max="4" width="10" customWidth="1"/>
    <col min="5" max="5" width="29.375" customWidth="1"/>
    <col min="6" max="6" width="9.375" bestFit="1" customWidth="1"/>
    <col min="7" max="7" width="7.125" bestFit="1" customWidth="1"/>
    <col min="8" max="8" width="12.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IF(LEFT(C3,2)=LEFT(D3,2),SUBSTITUTE(C3,"","★",1),C3)</f>
        <v>건웅 로딘정 100mg</v>
      </c>
      <c r="F3" s="11">
        <v>178000</v>
      </c>
      <c r="G3" s="1">
        <v>115</v>
      </c>
      <c r="H3" s="12" t="str">
        <f>TEXT(IFERROR(F3*G3,""),"#,##0원")</f>
        <v>20,470,000원</v>
      </c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IF(LEFT(C4,2)=LEFT(D4,2),SUBSTITUTE(C4,"""","★",1),C4)</f>
        <v>국제 구루메포민정 250mg</v>
      </c>
      <c r="F4" s="11">
        <v>59000</v>
      </c>
      <c r="G4" s="1">
        <v>129</v>
      </c>
      <c r="H4" s="12" t="str">
        <f t="shared" ref="H4:H27" si="1">TEXT(IFERROR(F4*G4,""),"#,##0원")</f>
        <v>7,611,000원</v>
      </c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 염화리소짐정 90mg</v>
      </c>
      <c r="F5" s="11">
        <v>52000</v>
      </c>
      <c r="G5" s="1">
        <v>118</v>
      </c>
      <c r="H5" s="12" t="str">
        <f t="shared" si="1"/>
        <v>6,136,000원</v>
      </c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 파모티딘정 40mg</v>
      </c>
      <c r="F6" s="11">
        <v>119000</v>
      </c>
      <c r="G6" s="1">
        <v>89</v>
      </c>
      <c r="H6" s="12" t="str">
        <f t="shared" si="1"/>
        <v>10,591,000원</v>
      </c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/>
      </c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 각시원정 10mg</v>
      </c>
      <c r="F10" s="11">
        <v>42000</v>
      </c>
      <c r="G10" s="1">
        <v>190</v>
      </c>
      <c r="H10" s="12" t="str">
        <f t="shared" si="1"/>
        <v>7,980,000원</v>
      </c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 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/>
      </c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 가티링정 300mg</v>
      </c>
      <c r="F22" s="11">
        <v>243000</v>
      </c>
      <c r="G22" s="1">
        <v>164</v>
      </c>
      <c r="H22" s="12" t="str">
        <f t="shared" si="1"/>
        <v>39,852,000원</v>
      </c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 10mg</v>
      </c>
      <c r="F24" s="11">
        <v>69710</v>
      </c>
      <c r="G24" s="1">
        <v>124</v>
      </c>
      <c r="H24" s="12" t="str">
        <f t="shared" si="1"/>
        <v>8,644,040원</v>
      </c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 파모티딘정 20mg</v>
      </c>
      <c r="F25" s="11">
        <v>66000</v>
      </c>
      <c r="G25" s="1">
        <v>118</v>
      </c>
      <c r="H25" s="12" t="str">
        <f t="shared" si="1"/>
        <v>7,788,000원</v>
      </c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 미크로노마이신주사 60mg</v>
      </c>
      <c r="F26" s="11">
        <v>15790</v>
      </c>
      <c r="G26" s="1" t="s">
        <v>115</v>
      </c>
      <c r="H26" s="12" t="str">
        <f t="shared" si="1"/>
        <v/>
      </c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>TEXT(IFERROR(F28*G28,""),"#,##0원")</f>
        <v/>
      </c>
      <c r="I28" s="1"/>
    </row>
    <row r="30" spans="1:9">
      <c r="A30" t="s">
        <v>152</v>
      </c>
      <c r="E30" t="s">
        <v>153</v>
      </c>
    </row>
    <row r="31" spans="1:9">
      <c r="A31" s="27" t="s">
        <v>1</v>
      </c>
      <c r="B31" s="28"/>
      <c r="C31" s="29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30" t="str">
        <f>VLOOKUP(MIN(B3:B28),B3:C28,2,FALSE)</f>
        <v>건웅 미크로노마이신주사 60mg</v>
      </c>
      <c r="B32" s="31"/>
      <c r="C32" s="32"/>
      <c r="E32" s="1" t="s">
        <v>8</v>
      </c>
      <c r="F32" s="13" cm="1">
        <f t="array" ref="F32">AVERAGE(IF(($D$3:$D$28=$E32)*(YEAR($B$3:$B$28)=F$31)*($F$3:$F$28&gt;=50000),$G$3:$G$28))</f>
        <v>151</v>
      </c>
      <c r="G32" s="13" cm="1">
        <f t="array" ref="G32">AVERAGE(IF(($D$3:$D$28=$E32)*(YEAR($B$3:$B$28)=G$31)*($F$3:$F$28&gt;=50000),$G$3:$G$28))</f>
        <v>135</v>
      </c>
      <c r="H32" s="13" cm="1">
        <f t="array" ref="H32">AVERAGE(IF(($D$3:$D$28=$E32)*(YEAR($B$3:$B$28)=H$31)*($F$3:$F$28&gt;=50000),$G$3:$G$28))</f>
        <v>129</v>
      </c>
    </row>
    <row r="33" spans="2:8">
      <c r="E33" s="1" t="s">
        <v>25</v>
      </c>
      <c r="F33" s="13" cm="1">
        <f t="array" ref="F33">AVERAGE(IF(($D$3:$D$28=$E33)*(YEAR($B$3:$B$28)=F$31)*($F$3:$F$28&gt;=50000),$G$3:$G$28))</f>
        <v>118</v>
      </c>
      <c r="G33" s="13" cm="1">
        <f t="array" ref="G33">AVERAGE(IF(($D$3:$D$28=$E33)*(YEAR($B$3:$B$28)=G$31)*($F$3:$F$28&gt;=50000),$G$3:$G$28))</f>
        <v>110.5</v>
      </c>
      <c r="H33" s="13" cm="1">
        <f t="array" ref="H33">AVERAGE(IF(($D$3:$D$28=$E33)*(YEAR($B$3:$B$28)=H$31)*($F$3:$F$28&gt;=50000),$G$3:$G$28))</f>
        <v>89</v>
      </c>
    </row>
    <row r="34" spans="2:8">
      <c r="E34" s="1" t="s">
        <v>36</v>
      </c>
      <c r="F34" s="13" cm="1">
        <f t="array" ref="F34">AVERAGE(IF(($D$3:$D$28=$E34)*(YEAR($B$3:$B$28)=F$31)*($F$3:$F$28&gt;=50000),$G$3:$G$28))</f>
        <v>127.8</v>
      </c>
      <c r="G34" s="13" cm="1">
        <f t="array" ref="G34">AVERAGE(IF(($D$3:$D$28=$E34)*(YEAR($B$3:$B$28)=G$31)*($F$3:$F$28&gt;=50000),$G$3:$G$28))</f>
        <v>129</v>
      </c>
      <c r="H34" s="13" cm="1">
        <f t="array" ref="H34">AVERAGE(IF(($D$3:$D$28=$E34)*(YEAR($B$3:$B$28)=H$31)*($F$3:$F$28&gt;=50000),$G$3:$G$28))</f>
        <v>288</v>
      </c>
    </row>
    <row r="35" spans="2:8">
      <c r="B35" s="25"/>
      <c r="E35" s="1" t="s">
        <v>119</v>
      </c>
      <c r="F35" s="13" cm="1">
        <f t="array" ref="F35">AVERAGE(IF(($D$3:$D$28=$E35)*(YEAR($B$3:$B$28)=F$31)*($F$3:$F$28&gt;=50000),$G$3:$G$28))</f>
        <v>80.333333333333329</v>
      </c>
      <c r="G35" s="13" cm="1">
        <f t="array" ref="G35">AVERAGE(IF(($D$3:$D$28=$E35)*(YEAR($B$3:$B$28)=G$31)*($F$3:$F$28&gt;=50000),$G$3:$G$28))</f>
        <v>124</v>
      </c>
      <c r="H35" s="13" cm="1">
        <f t="array" ref="H35">AVERAGE(IF(($D$3:$D$28=$E35)*(YEAR($B$3:$B$28)=H$31)*($F$3:$F$28&gt;=50000),$G$3:$G$28))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G2" sqref="G2"/>
    </sheetView>
  </sheetViews>
  <sheetFormatPr defaultRowHeight="16.5"/>
  <cols>
    <col min="1" max="1" width="11" bestFit="1" customWidth="1"/>
    <col min="2" max="7" width="16.375" bestFit="1" customWidth="1"/>
    <col min="8" max="9" width="14.875" bestFit="1" customWidth="1"/>
    <col min="10" max="11" width="15.25" bestFit="1" customWidth="1"/>
  </cols>
  <sheetData>
    <row r="2" spans="1:7">
      <c r="B2" s="24" t="s">
        <v>195</v>
      </c>
      <c r="C2" s="24" t="s">
        <v>199</v>
      </c>
    </row>
    <row r="3" spans="1:7">
      <c r="B3" t="s">
        <v>196</v>
      </c>
      <c r="D3" t="s">
        <v>197</v>
      </c>
      <c r="F3" t="s">
        <v>198</v>
      </c>
    </row>
    <row r="4" spans="1:7">
      <c r="A4" s="24" t="s">
        <v>2</v>
      </c>
      <c r="B4" t="s">
        <v>200</v>
      </c>
      <c r="C4" t="s">
        <v>201</v>
      </c>
      <c r="D4" t="s">
        <v>200</v>
      </c>
      <c r="E4" t="s">
        <v>201</v>
      </c>
      <c r="F4" t="s">
        <v>200</v>
      </c>
      <c r="G4" t="s">
        <v>201</v>
      </c>
    </row>
    <row r="5" spans="1:7">
      <c r="A5" t="s">
        <v>52</v>
      </c>
      <c r="B5" s="26"/>
      <c r="C5" s="26"/>
      <c r="D5" s="26"/>
      <c r="E5" s="26"/>
      <c r="F5" s="26">
        <v>127.5</v>
      </c>
      <c r="G5" s="26">
        <v>348</v>
      </c>
    </row>
    <row r="6" spans="1:7">
      <c r="A6" t="s">
        <v>82</v>
      </c>
      <c r="B6" s="26">
        <v>187.33333333333334</v>
      </c>
      <c r="C6" s="26">
        <v>145</v>
      </c>
      <c r="D6" s="26">
        <v>185.25</v>
      </c>
      <c r="E6" s="26">
        <v>133.75</v>
      </c>
      <c r="F6" s="26">
        <v>191.5</v>
      </c>
      <c r="G6" s="26">
        <v>137</v>
      </c>
    </row>
    <row r="7" spans="1:7">
      <c r="A7" t="s">
        <v>193</v>
      </c>
      <c r="B7" s="26">
        <v>109.83333333333333</v>
      </c>
      <c r="C7" s="26">
        <v>1207.5</v>
      </c>
      <c r="D7" s="26">
        <v>84</v>
      </c>
      <c r="E7" s="26">
        <v>265.33333333333331</v>
      </c>
      <c r="F7" s="26">
        <v>106.25</v>
      </c>
      <c r="G7" s="26">
        <v>3745.75</v>
      </c>
    </row>
    <row r="8" spans="1:7">
      <c r="A8" t="s">
        <v>192</v>
      </c>
      <c r="B8" s="26"/>
      <c r="C8" s="26"/>
      <c r="D8" s="26">
        <v>134</v>
      </c>
      <c r="E8" s="26">
        <v>334</v>
      </c>
      <c r="F8" s="26"/>
      <c r="G8" s="26"/>
    </row>
    <row r="9" spans="1:7">
      <c r="A9" t="s">
        <v>36</v>
      </c>
      <c r="B9" s="26">
        <v>153.57142857142858</v>
      </c>
      <c r="C9" s="26">
        <v>3055.4285714285716</v>
      </c>
      <c r="D9" s="26">
        <v>128.66666666666666</v>
      </c>
      <c r="E9" s="26">
        <v>60.333333333333336</v>
      </c>
      <c r="F9" s="26">
        <v>163.6</v>
      </c>
      <c r="G9" s="26">
        <v>176.6</v>
      </c>
    </row>
    <row r="10" spans="1:7">
      <c r="A10" t="s">
        <v>69</v>
      </c>
      <c r="B10" s="26"/>
      <c r="C10" s="26"/>
      <c r="D10" s="26">
        <v>151</v>
      </c>
      <c r="E10" s="26">
        <v>709</v>
      </c>
      <c r="F10" s="26"/>
      <c r="G10" s="26"/>
    </row>
    <row r="11" spans="1:7">
      <c r="A11" t="s">
        <v>30</v>
      </c>
      <c r="B11" s="26">
        <v>167.5</v>
      </c>
      <c r="C11" s="26">
        <v>256.66666666666669</v>
      </c>
      <c r="D11" s="26">
        <v>126</v>
      </c>
      <c r="E11" s="26">
        <v>50.75</v>
      </c>
      <c r="F11" s="26">
        <v>184.4</v>
      </c>
      <c r="G11" s="26">
        <v>255.8</v>
      </c>
    </row>
    <row r="12" spans="1:7">
      <c r="A12" t="s">
        <v>25</v>
      </c>
      <c r="B12" s="26">
        <v>116.8</v>
      </c>
      <c r="C12" s="26">
        <v>388.2</v>
      </c>
      <c r="D12" s="26">
        <v>146.85714285714286</v>
      </c>
      <c r="E12" s="26">
        <v>3078.8571428571427</v>
      </c>
      <c r="F12" s="26">
        <v>205.2</v>
      </c>
      <c r="G12" s="26">
        <v>680.4</v>
      </c>
    </row>
    <row r="13" spans="1:7">
      <c r="A13" t="s">
        <v>13</v>
      </c>
      <c r="B13" s="26"/>
      <c r="C13" s="26"/>
      <c r="D13" s="26">
        <v>224</v>
      </c>
      <c r="E13" s="26">
        <v>182</v>
      </c>
      <c r="F13" s="26"/>
      <c r="G13" s="26"/>
    </row>
    <row r="14" spans="1:7">
      <c r="A14" t="s">
        <v>8</v>
      </c>
      <c r="B14" s="26">
        <v>163.23076923076923</v>
      </c>
      <c r="C14" s="26">
        <v>570.38461538461536</v>
      </c>
      <c r="D14" s="26">
        <v>154.1</v>
      </c>
      <c r="E14" s="26">
        <v>526</v>
      </c>
      <c r="F14" s="26">
        <v>128.6</v>
      </c>
      <c r="G14" s="26">
        <v>349.2</v>
      </c>
    </row>
    <row r="15" spans="1:7">
      <c r="A15" t="s">
        <v>194</v>
      </c>
      <c r="B15" s="26">
        <v>150.17500000000001</v>
      </c>
      <c r="C15" s="26">
        <v>999.1</v>
      </c>
      <c r="D15" s="26">
        <v>145.91176470588235</v>
      </c>
      <c r="E15" s="26">
        <v>875.05882352941171</v>
      </c>
      <c r="F15" s="26">
        <v>155</v>
      </c>
      <c r="G15" s="26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44A69-6976-4FE6-967C-C6550989D789}">
  <sheetPr codeName="Sheet9">
    <outlinePr summaryBelow="0"/>
  </sheetPr>
  <dimension ref="B1:F11"/>
  <sheetViews>
    <sheetView showGridLines="0" workbookViewId="0"/>
  </sheetViews>
  <sheetFormatPr defaultRowHeight="16.5" outlineLevelRow="1" outlineLevelCol="1"/>
  <cols>
    <col min="3" max="3" width="5.875" bestFit="1" customWidth="1"/>
    <col min="4" max="6" width="11.625" bestFit="1" customWidth="1" outlineLevel="1"/>
  </cols>
  <sheetData>
    <row r="1" spans="2:6" ht="17.25" thickBot="1"/>
    <row r="2" spans="2:6">
      <c r="B2" s="38" t="s">
        <v>207</v>
      </c>
      <c r="C2" s="39"/>
      <c r="D2" s="45"/>
      <c r="E2" s="45"/>
      <c r="F2" s="45"/>
    </row>
    <row r="3" spans="2:6" collapsed="1">
      <c r="B3" s="37"/>
      <c r="C3" s="37"/>
      <c r="D3" s="46" t="s">
        <v>209</v>
      </c>
      <c r="E3" s="46" t="s">
        <v>203</v>
      </c>
      <c r="F3" s="46" t="s">
        <v>204</v>
      </c>
    </row>
    <row r="4" spans="2:6" ht="40.5" hidden="1" outlineLevel="1">
      <c r="B4" s="41"/>
      <c r="C4" s="41"/>
      <c r="D4" s="34"/>
      <c r="E4" s="48" t="s">
        <v>206</v>
      </c>
      <c r="F4" s="48" t="s">
        <v>206</v>
      </c>
    </row>
    <row r="5" spans="2:6">
      <c r="B5" s="42" t="s">
        <v>208</v>
      </c>
      <c r="C5" s="43"/>
      <c r="D5" s="40"/>
      <c r="E5" s="40"/>
      <c r="F5" s="40"/>
    </row>
    <row r="6" spans="2:6" outlineLevel="1">
      <c r="B6" s="41"/>
      <c r="C6" s="41" t="s">
        <v>205</v>
      </c>
      <c r="D6" s="35">
        <v>0.12</v>
      </c>
      <c r="E6" s="47">
        <v>0.15</v>
      </c>
      <c r="F6" s="47">
        <v>0.1</v>
      </c>
    </row>
    <row r="7" spans="2:6">
      <c r="B7" s="42" t="s">
        <v>210</v>
      </c>
      <c r="C7" s="43"/>
      <c r="D7" s="40"/>
      <c r="E7" s="40"/>
      <c r="F7" s="40"/>
    </row>
    <row r="8" spans="2:6" ht="17.25" outlineLevel="1" thickBot="1">
      <c r="B8" s="44"/>
      <c r="C8" s="44" t="s">
        <v>202</v>
      </c>
      <c r="D8" s="36">
        <v>4433440</v>
      </c>
      <c r="E8" s="36">
        <v>4282300</v>
      </c>
      <c r="F8" s="36">
        <v>4534200</v>
      </c>
    </row>
    <row r="9" spans="2:6">
      <c r="B9" t="s">
        <v>211</v>
      </c>
    </row>
    <row r="10" spans="2:6">
      <c r="B10" t="s">
        <v>212</v>
      </c>
    </row>
    <row r="11" spans="2:6">
      <c r="B11" t="s">
        <v>213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G2" sqref="G2"/>
    </sheetView>
  </sheetViews>
  <sheetFormatPr defaultRowHeight="16.5"/>
  <cols>
    <col min="2" max="2" width="13" bestFit="1" customWidth="1"/>
    <col min="4" max="4" width="9.375" bestFit="1" customWidth="1"/>
    <col min="5" max="5" width="8.625" customWidth="1"/>
    <col min="6" max="6" width="11" bestFit="1" customWidth="1"/>
    <col min="7" max="7" width="10.87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qref="G4">
    <scenario name="할인율 증가" locked="1" count="1" user="서강웅" comment="만든 사람 서강웅 날짜 2025-06-20">
      <inputCells r="G2" val="0.15" numFmtId="9"/>
    </scenario>
    <scenario name="할인율 감소" locked="1" count="1" user="서강웅" comment="만든 사람 서강웅 날짜 2025-06-20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_x000a_10으로 나눈_x000a_개수만큼만 입력_x000a_" sqref="F4:F8" xr:uid="{B96F10E7-E72B-465F-864B-E08A6A958BB3}">
      <formula1>REPT("◆",$E4/10)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workbookViewId="0">
      <selection activeCell="P26" sqref="P26"/>
    </sheetView>
  </sheetViews>
  <sheetFormatPr defaultRowHeight="16.5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D3" sqref="D3:D10"/>
    </sheetView>
  </sheetViews>
  <sheetFormatPr defaultRowHeight="16.5"/>
  <cols>
    <col min="1" max="1" width="3" customWidth="1"/>
    <col min="2" max="2" width="10" customWidth="1"/>
    <col min="3" max="3" width="11" customWidth="1"/>
    <col min="4" max="4" width="8.125" customWidth="1"/>
    <col min="5" max="5" width="12.625" customWidth="1"/>
    <col min="6" max="6" width="13.2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20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20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20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20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20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20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20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20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tabSelected="1" workbookViewId="0">
      <selection activeCell="F9" sqref="F9"/>
    </sheetView>
  </sheetViews>
  <sheetFormatPr defaultRowHeight="16.5"/>
  <cols>
    <col min="1" max="1" width="11.125" bestFit="1" customWidth="1"/>
    <col min="3" max="3" width="26.375" customWidth="1"/>
    <col min="4" max="4" width="14.75" customWidth="1"/>
    <col min="7" max="7" width="12.875" customWidth="1"/>
    <col min="8" max="8" width="6.75" customWidth="1"/>
    <col min="10" max="10" width="25.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45610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45610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서강웅</cp:lastModifiedBy>
  <dcterms:created xsi:type="dcterms:W3CDTF">2023-08-09T00:13:15Z</dcterms:created>
  <dcterms:modified xsi:type="dcterms:W3CDTF">2025-06-20T10:14:07Z</dcterms:modified>
</cp:coreProperties>
</file>