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 codeName="{E757BCB4-07E6-AE0B-56E0-F0EEF7A6E26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ad289ee5197292a/바탕 화면/컴활/02 최신기출유형/06회/"/>
    </mc:Choice>
  </mc:AlternateContent>
  <xr:revisionPtr revIDLastSave="140" documentId="13_ncr:1_{573F321A-C0DE-4E6B-A105-04A02C6D5068}" xr6:coauthVersionLast="47" xr6:coauthVersionMax="47" xr10:uidLastSave="{E93D9797-FD55-4ADD-92BA-5949ECC7E292}"/>
  <bookViews>
    <workbookView xWindow="-108" yWindow="-108" windowWidth="23256" windowHeight="12456" firstSheet="2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10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0"/>
                <x16:calculatedTimeColumn columnName="등록일자(월 인덱스)" columnId="등록일자(월 인덱스)" contentType="monthsindex" isSelected="0"/>
                <x16:calculatedTimeColumn columnName="등록일자(월)" columnId="등록일자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2" i="3" l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A36" i="1"/>
  <c r="F33" i="3" a="1"/>
  <c r="F33" i="3" s="1"/>
  <c r="G33" i="3" a="1"/>
  <c r="G33" i="3"/>
  <c r="H33" i="3" a="1"/>
  <c r="H33" i="3" s="1"/>
  <c r="F34" i="3" a="1"/>
  <c r="F34" i="3"/>
  <c r="G34" i="3" a="1"/>
  <c r="G34" i="3" s="1"/>
  <c r="H34" i="3" a="1"/>
  <c r="H34" i="3"/>
  <c r="F35" i="3" a="1"/>
  <c r="F35" i="3" s="1"/>
  <c r="G35" i="3" a="1"/>
  <c r="G35" i="3"/>
  <c r="H35" i="3" a="1"/>
  <c r="H35" i="3" s="1"/>
  <c r="G32" i="3" a="1"/>
  <c r="G32" i="3" s="1"/>
  <c r="H32" i="3" a="1"/>
  <c r="H32" i="3"/>
  <c r="F32" i="3" a="1"/>
  <c r="F32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71523A0-1D8C-4E39-8707-49CE342260FA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FF6F2379-7922-4873-A7CC-66C92AB62060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사용자\OneDrive\바탕 화면\컴활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<sst xmlns="http://schemas.openxmlformats.org/spreadsheetml/2006/main" count="402" uniqueCount="215">
  <si>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</si>
  <si>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</si>
  <si>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</si>
  <si>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</si>
  <si>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</si>
  <si>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</si>
  <si>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</si>
  <si>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</si>
  <si>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</si>
  <si>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</si>
  <si>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</si>
  <si>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</si>
  <si>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</si>
  <si>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</si>
  <si>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</si>
  <si>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</si>
  <si>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</si>
  <si>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</si>
  <si>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</si>
  <si>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</si>
  <si>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</si>
  <si>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</si>
  <si>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</si>
  <si>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</si>
  <si>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</si>
  <si>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</si>
  <si>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</si>
  <si>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</si>
  <si>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</si>
  <si>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</si>
  <si>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</si>
  <si>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</si>
  <si>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</si>
  <si>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</si>
  <si>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</si>
  <si>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</si>
  <si>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</si>
  <si>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</si>
  <si>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</si>
  <si>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</si>
  <si>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</si>
  <si>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</si>
  <si>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</si>
  <si>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</si>
  <si>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</si>
  <si>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</si>
  <si>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</si>
  <si>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</si>
  <si>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</si>
  <si>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</si>
  <si>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</si>
  <si>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</si>
  <si>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</si>
  <si>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</si>
  <si>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</si>
  <si>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</si>
  <si>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</si>
  <si>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</si>
  <si>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</si>
  <si>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</si>
  <si>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</si>
  <si>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</si>
  <si>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</si>
  <si>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</si>
  <si>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</si>
  <si>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</si>
  <si>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</si>
  <si>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</si>
  <si>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</si>
  <si>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</si>
  <si>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</si>
  <si>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</si>
  <si>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</si>
  <si>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</si>
  <si>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</si>
  <si>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</si>
  <si>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</si>
  <si>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</si>
  <si>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</si>
  <si>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</si>
  <si>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</si>
  <si>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</si>
  <si>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</si>
  <si>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</si>
  <si>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</si>
  <si>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</si>
  <si>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</si>
  <si>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</si>
  <si>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</si>
  <si>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</si>
  <si>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</si>
  <si>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</si>
  <si>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</si>
  <si>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</si>
  <si>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</si>
  <si>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</si>
  <si>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</si>
  <si>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</si>
  <si>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</si>
  <si>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</si>
  <si>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</si>
  <si>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</si>
  <si>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</si>
  <si>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</si>
  <si>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</si>
  <si>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</si>
  <si>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</si>
  <si>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</si>
  <si>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</si>
  <si>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</si>
  <si>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</si>
  <si>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</si>
  <si>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</si>
  <si>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</si>
  <si>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</si>
  <si>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</si>
  <si>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</si>
  <si>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</si>
  <si>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</si>
  <si>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</si>
  <si>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</si>
  <si>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</si>
  <si>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</si>
  <si>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</si>
  <si>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</si>
  <si>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</si>
  <si>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</si>
  <si>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</si>
  <si>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</si>
  <si>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</si>
  <si>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</si>
  <si>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</si>
  <si>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</si>
  <si>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</si>
  <si>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</si>
  <si>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</si>
  <si>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</si>
  <si>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</si>
  <si>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</si>
  <si>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</si>
  <si>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</si>
  <si>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</si>
  <si>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</si>
  <si>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</si>
  <si>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</si>
  <si>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</si>
  <si>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</si>
  <si>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</si>
  <si>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</si>
  <si>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</si>
  <si>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</si>
  <si>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</si>
  <si>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</si>
  <si>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</si>
  <si>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</si>
  <si>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</si>
  <si>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</si>
  <si>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</si>
  <si>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</si>
  <si>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</si>
  <si>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</si>
  <si>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</si>
  <si>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</si>
  <si>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</si>
  <si>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</si>
  <si>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</si>
  <si>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</si>
  <si>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</si>
  <si>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</si>
  <si>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</si>
  <si>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</si>
  <si>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</si>
  <si>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</si>
  <si>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</si>
  <si>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</si>
  <si>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</si>
  <si>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</si>
  <si>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</si>
  <si>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</si>
  <si>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</si>
  <si>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</si>
  <si>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</si>
  <si>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</si>
  <si>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</si>
  <si>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</si>
  <si>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</si>
  <si>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</si>
  <si>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</si>
  <si>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</si>
  <si>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</si>
  <si>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</si>
  <si>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</si>
  <si>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$G$2</t>
  </si>
  <si>
    <t>$G$4</t>
  </si>
  <si>
    <t>할인율 증가</t>
  </si>
  <si>
    <t>만든 사람 사용자 날짜 2025-04-07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</si>
  <si>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</si>
  <si>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</si>
  <si>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</si>
  <si>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</si>
  <si>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</si>
  <si>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</si>
  <si>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</si>
  <si>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</si>
  <si>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근화제약</t>
  </si>
  <si>
    <t>대화제약</t>
  </si>
  <si>
    <t>총합계</t>
  </si>
  <si>
    <t>등록일자(연도)</t>
  </si>
  <si>
    <t>2018</t>
  </si>
  <si>
    <t>2019</t>
  </si>
  <si>
    <t>2020</t>
  </si>
  <si>
    <t>값</t>
  </si>
  <si>
    <t>평균: 단가</t>
  </si>
  <si>
    <t>평균: 실적</t>
  </si>
  <si>
    <t>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</si>
</sst>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9" xfId="0" applyNumberFormat="1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11" fillId="6" borderId="0" xfId="0" applyFont="1" applyFill="1" applyBorder="1" applyAlignment="1">
      <alignment horizontal="left" vertical="center"/>
    </xf>
    <xf numFmtId="9" fontId="0" fillId="7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pivotCacheDefinition" Target="pivotCache/pivotCacheDefinition1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DD-48D4-A548-EFF8095951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3053072"/>
        <c:axId val="813050912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813050912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13053072"/>
        <c:crosses val="max"/>
        <c:crossBetween val="between"/>
      </c:valAx>
      <c:catAx>
        <c:axId val="813053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13050912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3025140" y="2430780"/>
          <a:ext cx="9601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3985260" y="243078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사용자" refreshedDate="45754.677047453704" backgroundQuery="1" createdVersion="8" refreshedVersion="8" minRefreshableVersion="3" recordCount="0" supportSubquery="1" supportAdvancedDrill="1" xr:uid="{18F729C7-5C32-4E92-BD35-982FF2018802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단가]" caption="평균: 단가" numFmtId="0" hierarchy="12" level="32767"/>
    <cacheField name="[Measures].[평균: 실적]" caption="평균: 실적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2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2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2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1DB3AA2-F2C7-4034-9A45-3A93374A2683}" name="피벗 테이블1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ubtotalTop="0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ubtotalTop="0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3" subtotal="average" baseField="0" baseItem="0" numFmtId="176"/>
    <dataField name="평균: 단가" fld="2" subtotal="average" baseField="0" baseItem="0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단가"/>
    <pivotHierarchy dragToData="1" caption="평균: 실적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topLeftCell="A19" workbookViewId="0">
      <selection activeCell="A36" sqref="A36"/>
    </sheetView>
  </sheetViews>
  <sheetFormatPr defaultRowHeight="17.399999999999999"/>
  <cols>
    <col min="2" max="2" width="25.5" customWidth="1"/>
    <col min="3" max="3" width="15.3984375" bestFit="1" customWidth="1"/>
    <col min="4" max="4" width="5.5" bestFit="1" customWidth="1"/>
    <col min="5" max="5" width="12.5" bestFit="1" customWidth="1"/>
    <col min="6" max="6" width="5.1992187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4" t="s">
        <v>191</v>
      </c>
    </row>
    <row r="36" spans="1:6">
      <c r="A36" t="b">
        <f>AND(MID(A3,4,1)&gt;="5",OR(MONTH(E3)=3,MONTH(E3)=9))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AND((RIGHT($A3,3))*1&gt;=160,$C3&lt;&gt;"극동제약")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zoomScaleNormal="100" workbookViewId="0">
      <selection activeCell="G4" sqref="G4"/>
    </sheetView>
  </sheetViews>
  <sheetFormatPr defaultRowHeight="17.399999999999999"/>
  <cols>
    <col min="1" max="1" width="5.09765625" customWidth="1"/>
    <col min="2" max="2" width="31.89843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3">
        <v>150</v>
      </c>
    </row>
    <row r="6" spans="2:4">
      <c r="B6" s="7" t="s">
        <v>86</v>
      </c>
      <c r="C6" s="8">
        <v>42</v>
      </c>
      <c r="D6" s="23">
        <v>190</v>
      </c>
    </row>
    <row r="7" spans="2:4">
      <c r="B7" s="7" t="s">
        <v>48</v>
      </c>
      <c r="C7" s="8">
        <v>45</v>
      </c>
      <c r="D7" s="23">
        <v>139</v>
      </c>
    </row>
    <row r="8" spans="2:4">
      <c r="B8" s="7" t="s">
        <v>89</v>
      </c>
      <c r="C8" s="8">
        <v>159</v>
      </c>
      <c r="D8" s="23">
        <v>124</v>
      </c>
    </row>
    <row r="9" spans="2:4">
      <c r="B9" s="7" t="s">
        <v>90</v>
      </c>
      <c r="C9" s="8">
        <v>54</v>
      </c>
      <c r="D9" s="23">
        <v>129</v>
      </c>
    </row>
    <row r="10" spans="2:4">
      <c r="B10" s="7" t="s">
        <v>24</v>
      </c>
      <c r="C10" s="8">
        <v>120</v>
      </c>
      <c r="D10" s="23">
        <v>297</v>
      </c>
    </row>
    <row r="11" spans="2:4">
      <c r="B11" s="7" t="s">
        <v>91</v>
      </c>
      <c r="C11" s="8">
        <v>111</v>
      </c>
      <c r="D11" s="23">
        <v>268</v>
      </c>
    </row>
    <row r="12" spans="2:4">
      <c r="B12" s="7" t="s">
        <v>92</v>
      </c>
      <c r="C12" s="8">
        <v>4996</v>
      </c>
      <c r="D12" s="23">
        <v>118</v>
      </c>
    </row>
    <row r="13" spans="2:4">
      <c r="B13" s="7" t="s">
        <v>93</v>
      </c>
      <c r="C13" s="8">
        <v>15459</v>
      </c>
      <c r="D13" s="23">
        <v>134</v>
      </c>
    </row>
    <row r="14" spans="2:4">
      <c r="B14" s="7" t="s">
        <v>94</v>
      </c>
      <c r="C14" s="8">
        <v>448</v>
      </c>
      <c r="D14" s="23">
        <v>89</v>
      </c>
    </row>
    <row r="15" spans="2:4">
      <c r="B15" s="7" t="s">
        <v>77</v>
      </c>
      <c r="C15" s="8">
        <v>114</v>
      </c>
      <c r="D15" s="23">
        <v>118</v>
      </c>
    </row>
    <row r="16" spans="2:4">
      <c r="B16" s="7" t="s">
        <v>95</v>
      </c>
      <c r="C16" s="8">
        <v>441</v>
      </c>
      <c r="D16" s="23">
        <v>151</v>
      </c>
    </row>
    <row r="17" spans="2:4">
      <c r="B17" s="7" t="s">
        <v>96</v>
      </c>
      <c r="C17" s="8">
        <v>51</v>
      </c>
      <c r="D17" s="23">
        <v>89</v>
      </c>
    </row>
    <row r="18" spans="2:4">
      <c r="B18" s="7" t="s">
        <v>51</v>
      </c>
      <c r="C18" s="8">
        <v>82</v>
      </c>
      <c r="D18" s="23">
        <v>118</v>
      </c>
    </row>
    <row r="19" spans="2:4">
      <c r="B19" s="7" t="s">
        <v>97</v>
      </c>
      <c r="C19" s="8">
        <v>165</v>
      </c>
      <c r="D19" s="23">
        <v>165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abSelected="1" topLeftCell="A14" workbookViewId="0">
      <selection activeCell="A32" sqref="A32:C32"/>
    </sheetView>
  </sheetViews>
  <sheetFormatPr defaultRowHeight="17.399999999999999"/>
  <cols>
    <col min="2" max="2" width="11.09765625" bestFit="1" customWidth="1"/>
    <col min="3" max="3" width="29.19921875" customWidth="1"/>
    <col min="4" max="4" width="10" customWidth="1"/>
    <col min="5" max="5" width="29.3984375" customWidth="1"/>
    <col min="6" max="6" width="9.3984375" bestFit="1" customWidth="1"/>
    <col min="7" max="7" width="7.09765625" bestFit="1" customWidth="1"/>
    <col min="8" max="8" width="12.3984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IF(LEFT(C3,2)=LEFT(D3,2),SUBSTITUTE(C3," ","★",1),C3)</f>
        <v>건웅★로딘정 100mg</v>
      </c>
      <c r="F3" s="11">
        <v>178000</v>
      </c>
      <c r="G3" s="1">
        <v>115</v>
      </c>
      <c r="H3" s="12" t="str">
        <f>IFERROR(TEXT(F3*G3,"#,##0원"),"")</f>
        <v>20,470,000원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IF(LEFT(C4,2)=LEFT(D4,2),SUBSTITUTE(C4," ","★",1),C4)</f>
        <v>국제★구루메포민정 250mg</v>
      </c>
      <c r="F4" s="11">
        <v>59000</v>
      </c>
      <c r="G4" s="1">
        <v>129</v>
      </c>
      <c r="H4" s="12" t="str">
        <f t="shared" ref="H4:H28" si="1">IFERROR(TEXT(F4*G4,"#,##0원"),"")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/>
    </row>
    <row r="30" spans="1:9">
      <c r="A30" t="s">
        <v>152</v>
      </c>
      <c r="E30" t="s">
        <v>153</v>
      </c>
    </row>
    <row r="31" spans="1:9">
      <c r="A31" s="34" t="s">
        <v>1</v>
      </c>
      <c r="B31" s="35"/>
      <c r="C31" s="36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37" t="e">
        <f>VLOOKUP(MIN(B3:B28),A3:H28,3,FALSE)</f>
        <v>#N/A</v>
      </c>
      <c r="B32" s="38"/>
      <c r="C32" s="39"/>
      <c r="E32" s="1" t="s">
        <v>8</v>
      </c>
      <c r="F32" s="13">
        <f t="array" ref="F32">AVERAGE(IF(($D$3:$D$28=$E32)*(YEAR($B$3:$B$28)=F$31)*($F$3:$F$28&gt;=50000),$G$3:$G$28))</f>
        <v>151</v>
      </c>
      <c r="G32" s="13">
        <f t="array" ref="G32">AVERAGE(IF(($D$3:$D$28=$E32)*(YEAR($B$3:$B$28)=G$31)*($F$3:$F$28&gt;=50000),$G$3:$G$28))</f>
        <v>135</v>
      </c>
      <c r="H32" s="13">
        <f t="array" ref="H32">AVERAGE(IF(($D$3:$D$28=$E32)*(YEAR($B$3:$B$28)=H$31)*($F$3:$F$28&gt;=50000),$G$3:$G$28))</f>
        <v>129</v>
      </c>
    </row>
    <row r="33" spans="5:8">
      <c r="E33" s="1" t="s">
        <v>25</v>
      </c>
      <c r="F33" s="13">
        <f t="array" ref="F33">AVERAGE(IF(($D$3:$D$28=$E33)*(YEAR($B$3:$B$28)=F$31)*($F$3:$F$28&gt;=50000),$G$3:$G$28))</f>
        <v>118</v>
      </c>
      <c r="G33" s="13">
        <f t="array" ref="G33">AVERAGE(IF(($D$3:$D$28=$E33)*(YEAR($B$3:$B$28)=G$31)*($F$3:$F$28&gt;=50000),$G$3:$G$28))</f>
        <v>110.5</v>
      </c>
      <c r="H33" s="13">
        <f t="array" ref="H33">AVERAGE(IF(($D$3:$D$28=$E33)*(YEAR($B$3:$B$28)=H$31)*($F$3:$F$28&gt;=50000),$G$3:$G$28))</f>
        <v>89</v>
      </c>
    </row>
    <row r="34" spans="5:8">
      <c r="E34" s="1" t="s">
        <v>36</v>
      </c>
      <c r="F34" s="13">
        <f t="array" ref="F34">AVERAGE(IF(($D$3:$D$28=$E34)*(YEAR($B$3:$B$28)=F$31)*($F$3:$F$28&gt;=50000),$G$3:$G$28))</f>
        <v>127.8</v>
      </c>
      <c r="G34" s="13">
        <f t="array" ref="G34">AVERAGE(IF(($D$3:$D$28=$E34)*(YEAR($B$3:$B$28)=G$31)*($F$3:$F$28&gt;=50000),$G$3:$G$28))</f>
        <v>129</v>
      </c>
      <c r="H34" s="13">
        <f t="array" ref="H34">AVERAGE(IF(($D$3:$D$28=$E34)*(YEAR($B$3:$B$28)=H$31)*($F$3:$F$28&gt;=50000),$G$3:$G$28))</f>
        <v>288</v>
      </c>
    </row>
    <row r="35" spans="5:8">
      <c r="E35" s="1" t="s">
        <v>119</v>
      </c>
      <c r="F35" s="13">
        <f t="array" ref="F35">AVERAGE(IF(($D$3:$D$28=$E35)*(YEAR($B$3:$B$28)=F$31)*($F$3:$F$28&gt;=50000),$G$3:$G$28))</f>
        <v>80.333333333333329</v>
      </c>
      <c r="G35" s="13">
        <f t="array" ref="G35">AVERAGE(IF(($D$3:$D$28=$E35)*(YEAR($B$3:$B$28)=G$31)*($F$3:$F$28&gt;=50000),$G$3:$G$28))</f>
        <v>124</v>
      </c>
      <c r="H35" s="13">
        <f t="array" ref="H35">AVERAGE(IF(($D$3:$D$28=$E35)*(YEAR($B$3:$B$28)=H$31)*($F$3:$F$28&gt;=50000),$G$3:$G$28))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H8" sqref="H8"/>
    </sheetView>
  </sheetViews>
  <sheetFormatPr defaultRowHeight="17.399999999999999"/>
  <cols>
    <col min="1" max="1" width="10.59765625" bestFit="1" customWidth="1"/>
    <col min="2" max="7" width="15.5" bestFit="1" customWidth="1"/>
    <col min="8" max="9" width="14.19921875" bestFit="1" customWidth="1"/>
  </cols>
  <sheetData>
    <row r="2" spans="1:7">
      <c r="B2" s="32" t="s">
        <v>207</v>
      </c>
      <c r="C2" s="32" t="s">
        <v>211</v>
      </c>
    </row>
    <row r="3" spans="1:7">
      <c r="B3" t="s">
        <v>208</v>
      </c>
      <c r="D3" t="s">
        <v>209</v>
      </c>
      <c r="F3" t="s">
        <v>210</v>
      </c>
    </row>
    <row r="4" spans="1:7">
      <c r="A4" s="32" t="s">
        <v>2</v>
      </c>
      <c r="B4" t="s">
        <v>213</v>
      </c>
      <c r="C4" t="s">
        <v>212</v>
      </c>
      <c r="D4" t="s">
        <v>213</v>
      </c>
      <c r="E4" t="s">
        <v>212</v>
      </c>
      <c r="F4" t="s">
        <v>213</v>
      </c>
      <c r="G4" t="s">
        <v>212</v>
      </c>
    </row>
    <row r="5" spans="1:7">
      <c r="A5" t="s">
        <v>52</v>
      </c>
      <c r="B5" s="33"/>
      <c r="C5" s="33"/>
      <c r="D5" s="33"/>
      <c r="E5" s="33"/>
      <c r="F5" s="33">
        <v>127.5</v>
      </c>
      <c r="G5" s="33">
        <v>348</v>
      </c>
    </row>
    <row r="6" spans="1:7">
      <c r="A6" t="s">
        <v>82</v>
      </c>
      <c r="B6" s="33">
        <v>187.33333333333334</v>
      </c>
      <c r="C6" s="33">
        <v>145</v>
      </c>
      <c r="D6" s="33">
        <v>185.25</v>
      </c>
      <c r="E6" s="33">
        <v>133.75</v>
      </c>
      <c r="F6" s="33">
        <v>191.5</v>
      </c>
      <c r="G6" s="33">
        <v>137</v>
      </c>
    </row>
    <row r="7" spans="1:7">
      <c r="A7" t="s">
        <v>205</v>
      </c>
      <c r="B7" s="33">
        <v>109.83333333333333</v>
      </c>
      <c r="C7" s="33">
        <v>1207.5</v>
      </c>
      <c r="D7" s="33">
        <v>84</v>
      </c>
      <c r="E7" s="33">
        <v>265.33333333333331</v>
      </c>
      <c r="F7" s="33">
        <v>106.25</v>
      </c>
      <c r="G7" s="33">
        <v>3745.75</v>
      </c>
    </row>
    <row r="8" spans="1:7">
      <c r="A8" t="s">
        <v>204</v>
      </c>
      <c r="B8" s="33"/>
      <c r="C8" s="33"/>
      <c r="D8" s="33">
        <v>134</v>
      </c>
      <c r="E8" s="33">
        <v>334</v>
      </c>
      <c r="F8" s="33"/>
      <c r="G8" s="33"/>
    </row>
    <row r="9" spans="1:7">
      <c r="A9" t="s">
        <v>36</v>
      </c>
      <c r="B9" s="33">
        <v>153.57142857142858</v>
      </c>
      <c r="C9" s="33">
        <v>3055.4285714285716</v>
      </c>
      <c r="D9" s="33">
        <v>128.66666666666666</v>
      </c>
      <c r="E9" s="33">
        <v>60.333333333333336</v>
      </c>
      <c r="F9" s="33">
        <v>163.6</v>
      </c>
      <c r="G9" s="33">
        <v>176.6</v>
      </c>
    </row>
    <row r="10" spans="1:7">
      <c r="A10" t="s">
        <v>69</v>
      </c>
      <c r="B10" s="33"/>
      <c r="C10" s="33"/>
      <c r="D10" s="33">
        <v>151</v>
      </c>
      <c r="E10" s="33">
        <v>709</v>
      </c>
      <c r="F10" s="33"/>
      <c r="G10" s="33"/>
    </row>
    <row r="11" spans="1:7">
      <c r="A11" t="s">
        <v>30</v>
      </c>
      <c r="B11" s="33">
        <v>167.5</v>
      </c>
      <c r="C11" s="33">
        <v>256.66666666666669</v>
      </c>
      <c r="D11" s="33">
        <v>126</v>
      </c>
      <c r="E11" s="33">
        <v>50.75</v>
      </c>
      <c r="F11" s="33">
        <v>184.4</v>
      </c>
      <c r="G11" s="33">
        <v>255.8</v>
      </c>
    </row>
    <row r="12" spans="1:7">
      <c r="A12" t="s">
        <v>25</v>
      </c>
      <c r="B12" s="33">
        <v>116.8</v>
      </c>
      <c r="C12" s="33">
        <v>388.2</v>
      </c>
      <c r="D12" s="33">
        <v>146.85714285714286</v>
      </c>
      <c r="E12" s="33">
        <v>3078.8571428571427</v>
      </c>
      <c r="F12" s="33">
        <v>205.2</v>
      </c>
      <c r="G12" s="33">
        <v>680.4</v>
      </c>
    </row>
    <row r="13" spans="1:7">
      <c r="A13" t="s">
        <v>13</v>
      </c>
      <c r="B13" s="33"/>
      <c r="C13" s="33"/>
      <c r="D13" s="33">
        <v>224</v>
      </c>
      <c r="E13" s="33">
        <v>182</v>
      </c>
      <c r="F13" s="33"/>
      <c r="G13" s="33"/>
    </row>
    <row r="14" spans="1:7">
      <c r="A14" t="s">
        <v>8</v>
      </c>
      <c r="B14" s="33">
        <v>163.23076923076923</v>
      </c>
      <c r="C14" s="33">
        <v>570.38461538461536</v>
      </c>
      <c r="D14" s="33">
        <v>154.1</v>
      </c>
      <c r="E14" s="33">
        <v>526</v>
      </c>
      <c r="F14" s="33">
        <v>128.6</v>
      </c>
      <c r="G14" s="33">
        <v>349.2</v>
      </c>
    </row>
    <row r="15" spans="1:7">
      <c r="A15" t="s">
        <v>206</v>
      </c>
      <c r="B15" s="33">
        <v>150.17500000000001</v>
      </c>
      <c r="C15" s="33">
        <v>999.1</v>
      </c>
      <c r="D15" s="33">
        <v>145.91176470588235</v>
      </c>
      <c r="E15" s="33">
        <v>875.05882352941171</v>
      </c>
      <c r="F15" s="33">
        <v>155</v>
      </c>
      <c r="G15" s="33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AF3E7-9834-4FB9-ACE0-3DF5D0654FE2}">
  <sheetPr>
    <outlinePr summaryBelow="0"/>
  </sheetPr>
  <dimension ref="B1:F11"/>
  <sheetViews>
    <sheetView showGridLines="0" workbookViewId="0"/>
  </sheetViews>
  <sheetFormatPr defaultRowHeight="17.399999999999999" outlineLevelRow="1" outlineLevelCol="1"/>
  <cols>
    <col min="3" max="3" width="5.69921875" bestFit="1" customWidth="1"/>
    <col min="4" max="6" width="11.09765625" bestFit="1" customWidth="1" outlineLevel="1"/>
  </cols>
  <sheetData>
    <row r="1" spans="2:6" ht="18" thickBot="1"/>
    <row r="2" spans="2:6">
      <c r="B2" s="25" t="s">
        <v>197</v>
      </c>
      <c r="C2" s="26"/>
      <c r="D2" s="30"/>
      <c r="E2" s="30"/>
      <c r="F2" s="30"/>
    </row>
    <row r="3" spans="2:6" collapsed="1">
      <c r="B3" s="24"/>
      <c r="C3" s="24"/>
      <c r="D3" s="31" t="s">
        <v>199</v>
      </c>
      <c r="E3" s="31" t="s">
        <v>194</v>
      </c>
      <c r="F3" s="31" t="s">
        <v>196</v>
      </c>
    </row>
    <row r="4" spans="2:6" ht="46.8" hidden="1" outlineLevel="1">
      <c r="B4" s="44"/>
      <c r="C4" s="44"/>
      <c r="D4" s="40"/>
      <c r="E4" s="46" t="s">
        <v>195</v>
      </c>
      <c r="F4" s="46" t="s">
        <v>195</v>
      </c>
    </row>
    <row r="5" spans="2:6">
      <c r="B5" s="27" t="s">
        <v>198</v>
      </c>
      <c r="C5" s="28"/>
      <c r="D5" s="43"/>
      <c r="E5" s="43"/>
      <c r="F5" s="43"/>
    </row>
    <row r="6" spans="2:6" outlineLevel="1">
      <c r="B6" s="44"/>
      <c r="C6" s="44" t="s">
        <v>192</v>
      </c>
      <c r="D6" s="41">
        <v>0.12</v>
      </c>
      <c r="E6" s="45">
        <v>0.15</v>
      </c>
      <c r="F6" s="45">
        <v>0.1</v>
      </c>
    </row>
    <row r="7" spans="2:6">
      <c r="B7" s="27" t="s">
        <v>200</v>
      </c>
      <c r="C7" s="28"/>
      <c r="D7" s="43"/>
      <c r="E7" s="43"/>
      <c r="F7" s="43"/>
    </row>
    <row r="8" spans="2:6" ht="18" outlineLevel="1" thickBot="1">
      <c r="B8" s="29"/>
      <c r="C8" s="29" t="s">
        <v>193</v>
      </c>
      <c r="D8" s="42">
        <v>4433440</v>
      </c>
      <c r="E8" s="42">
        <v>4282300</v>
      </c>
      <c r="F8" s="42">
        <v>4534200</v>
      </c>
    </row>
    <row r="9" spans="2:6">
      <c r="B9" t="s">
        <v>201</v>
      </c>
    </row>
    <row r="10" spans="2:6">
      <c r="B10" t="s">
        <v>202</v>
      </c>
    </row>
    <row r="11" spans="2:6">
      <c r="B11" t="s">
        <v>203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A3" sqref="A3:G8"/>
    </sheetView>
  </sheetViews>
  <sheetFormatPr defaultRowHeight="17.399999999999999"/>
  <cols>
    <col min="2" max="2" width="13" bestFit="1" customWidth="1"/>
    <col min="4" max="4" width="9.3984375" bestFit="1" customWidth="1"/>
    <col min="5" max="5" width="8.59765625" customWidth="1"/>
    <col min="6" max="6" width="11" bestFit="1" customWidth="1"/>
    <col min="7" max="7" width="10.89843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214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1" sqref="G4">
    <scenario name="할인율 증가" locked="1" count="1" user="사용자" comment="만든 사람 사용자 날짜 2025-04-07">
      <inputCells r="G2" val="0.15" numFmtId="9"/>
    </scenario>
    <scenario name="할인율 감소" locked="1" count="1" user="사용자" comment="만든 사람 사용자 날짜 2025-04-07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5:F8 F4" xr:uid="{642BF55B-3292-49CC-8088-9FD89E6DF491}">
      <formula1>REPT("◆",$E4/10)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opLeftCell="A13" workbookViewId="0">
      <selection activeCell="L20" sqref="L20"/>
    </sheetView>
  </sheetViews>
  <sheetFormatPr defaultRowHeight="17.399999999999999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H8" sqref="H8"/>
    </sheetView>
  </sheetViews>
  <sheetFormatPr defaultRowHeight="17.399999999999999"/>
  <cols>
    <col min="1" max="1" width="3" customWidth="1"/>
    <col min="2" max="2" width="10" customWidth="1"/>
    <col min="3" max="3" width="11" customWidth="1"/>
    <col min="4" max="4" width="15.69921875" customWidth="1"/>
    <col min="5" max="5" width="12.59765625" customWidth="1"/>
    <col min="6" max="6" width="13.1992187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20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20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20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20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20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20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20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20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/>
  </sheetViews>
  <sheetFormatPr defaultRowHeight="17.399999999999999"/>
  <cols>
    <col min="1" max="1" width="11.09765625" bestFit="1" customWidth="1"/>
    <col min="3" max="3" width="26.3984375" customWidth="1"/>
    <col min="4" max="4" width="14.69921875" customWidth="1"/>
    <col min="7" max="7" width="12.8984375" customWidth="1"/>
    <col min="8" max="8" width="6.69921875" customWidth="1"/>
    <col min="10" max="10" width="25.59765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45244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45244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주문하기">
          <controlPr defaultSize="0" autoLine="0" autoPict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3" name="cmd주문하기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S o G H W l L 9 D / + l A A A A 9 g A A A B I A H A B D b 2 5 m a W c v U G F j a 2 F n Z S 5 4 b W w g o h g A K K A U A A A A A A A A A A A A A A A A A A A A A A A A A A A A h Y + x D o I w G I R f h X S n L d X B k J 8 y O C q J 0 c S 4 N r V C A 7 S G F s u 7 O f h I v o I Y R d 0 c 7 + 6 7 5 O 5 + v U E + t E 1 0 U Z 3 T 1 m Q o w R R F y k h 7 1 K b M U O 9 P 8 Q L l H D Z C 1 q J U 0 Q g b l w 5 O Z 6 j y / p w S E k L A Y Y Z t V x J G a U I O x X o n K 9 W K W B v n h Z E K f V r H / y 3 E Y f 8 a w x l O G M N s z j A F M p l Q a P M F 2 L j 3 m f 6 Y s O w b 3 3 e K 1 z Z e b Y F M E s j 7 A 3 8 A U E s D B B Q A A g A I A E q B h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K g Y d a K I p H u A 4 A A A A R A A A A E w A c A E Z v c m 1 1 b G F z L 1 N l Y 3 R p b 2 4 x L m 0 g o h g A K K A U A A A A A A A A A A A A A A A A A A A A A A A A A A A A K 0 5 N L s n M z 1 M I h t C G 1 g B Q S w E C L Q A U A A I A C A B K g Y d a U v 0 P / 6 U A A A D 2 A A A A E g A A A A A A A A A A A A A A A A A A A A A A Q 2 9 u Z m l n L 1 B h Y 2 t h Z 2 U u e G 1 s U E s B A i 0 A F A A C A A g A S o G H W g / K 6 a u k A A A A 6 Q A A A B M A A A A A A A A A A A A A A A A A 8 Q A A A F t D b 2 5 0 Z W 5 0 X 1 R 5 c G V z X S 5 4 b W x Q S w E C L Q A U A A I A C A B K g Y d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k 2 L T D H x M r E + W P 5 U p T g F B t g A A A A A C A A A A A A A Q Z g A A A A E A A C A A A A A i t d M D + p 2 J T d g h M 7 D F a Q 7 5 N h K Y 6 z d R w X 1 Y 8 H f I g D 9 3 m Q A A A A A O g A A A A A I A A C A A A A B 3 p Y 4 S R L + K y 6 t f 6 n 7 k I 0 f E e F O 6 W A + y N 6 c / C s w h + 3 b v f F A A A A D g M 5 f I u G M K q c n Z p W A A 7 m L t O L i O j m W e 5 i F x P j Y r U 9 g w G E 2 Z c i H 4 f 6 x 4 H q u 3 r n M X E W e A B T E A K / 0 d p 8 D g T u Y k 7 C 4 w i Z g X D f + 1 4 2 n o s 5 x s r l s o v k A A A A C 9 s W U I K 7 D e 1 4 H a 8 3 4 Z N V S 1 2 q E E l H 5 D d i V G a 1 n y V h 2 f R l R a Y J B l U 8 q 8 0 O 8 h n C d / x d 2 J o u k M B h g v 5 O 1 t 4 n Z b P e G c < / D a t a M a s h u p > 
</file>

<file path=customXml/itemProps1.xml><?xml version="1.0" encoding="utf-8"?>
<ds:datastoreItem xmlns:ds="http://schemas.openxmlformats.org/officeDocument/2006/customXml" ds:itemID="{4F1A94CB-1053-4433-AE6B-22A8CE660D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손미 정</cp:lastModifiedBy>
  <dcterms:created xsi:type="dcterms:W3CDTF">2023-08-09T00:13:15Z</dcterms:created>
  <dcterms:modified xsi:type="dcterms:W3CDTF">2025-04-07T09:33:56Z</dcterms:modified>
</cp:coreProperties>
</file>