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AAA\2025_기출문제집_컴활1급실기_학습자료_241206 update\2025_기출문제집_컴활1급실기_학습자료_241206 update\02 최신기출유형\06회\"/>
    </mc:Choice>
  </mc:AlternateContent>
  <xr:revisionPtr revIDLastSave="0" documentId="13_ncr:1_{9DAAF459-F02E-4494-97D7-D65D89A703B2}" xr6:coauthVersionLast="47" xr6:coauthVersionMax="47" xr10:uidLastSave="{00000000-0000-0000-0000-000000000000}"/>
  <bookViews>
    <workbookView xWindow="-108" yWindow="-108" windowWidth="23256" windowHeight="12576" firstSheet="1" activeTab="8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/>
  <c r="G33" i="3" a="1"/>
  <c r="G33" i="3" s="1"/>
  <c r="H33" i="3" a="1"/>
  <c r="H33" i="3"/>
  <c r="G34" i="3" a="1"/>
  <c r="G34" i="3" s="1"/>
  <c r="H34" i="3" a="1"/>
  <c r="H34" i="3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H3" i="1"/>
  <c r="I3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82BFCE2-64C2-4A64-B884-25E60400672A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5834EBC-0F60-43A3-A744-0BCEFE6715FE}" name="판매정보" type="103" refreshedVersion="7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AAA\2025_기출문제집_컴활1급실기_학습자료_241206 update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<sst xmlns="http://schemas.openxmlformats.org/spreadsheetml/2006/main" count="402" uniqueCount="218">
  <si>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</si>
  <si>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</si>
  <si>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</si>
  <si>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</si>
  <si>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</si>
  <si>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</si>
  <si>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</si>
  <si>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</si>
  <si>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</si>
  <si>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</si>
  <si>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</si>
  <si>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</si>
  <si>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</si>
  <si>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</si>
  <si>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</si>
  <si>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</si>
  <si>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</si>
  <si>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</si>
  <si>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</si>
  <si>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</si>
  <si>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</si>
  <si>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</si>
  <si>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</si>
  <si>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</si>
  <si>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</si>
  <si>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</si>
  <si>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</si>
  <si>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</si>
  <si>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</si>
  <si>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</si>
  <si>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</si>
  <si>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</si>
  <si>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</si>
  <si>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</si>
  <si>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</si>
  <si>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</si>
  <si>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</si>
  <si>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</si>
  <si>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</si>
  <si>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</si>
  <si>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</si>
  <si>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</si>
  <si>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</si>
  <si>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</si>
  <si>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</si>
  <si>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</si>
  <si>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</si>
  <si>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</si>
  <si>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</si>
  <si>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</si>
  <si>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</si>
  <si>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</si>
  <si>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</si>
  <si>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</si>
  <si>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</si>
  <si>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</si>
  <si>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</si>
  <si>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</si>
  <si>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</si>
  <si>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</si>
  <si>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</si>
  <si>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</si>
  <si>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</si>
  <si>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</si>
  <si>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</si>
  <si>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</si>
  <si>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</si>
  <si>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</si>
  <si>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</si>
  <si>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</si>
  <si>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</si>
  <si>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</si>
  <si>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</si>
  <si>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</si>
  <si>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</si>
  <si>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</si>
  <si>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</si>
  <si>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</si>
  <si>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</si>
  <si>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</si>
  <si>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</si>
  <si>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</si>
  <si>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</si>
  <si>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</si>
  <si>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</si>
  <si>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</si>
  <si>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</si>
  <si>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</si>
  <si>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</si>
  <si>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</si>
  <si>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</si>
  <si>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</si>
  <si>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</si>
  <si>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</si>
  <si>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</si>
  <si>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</si>
  <si>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</si>
  <si>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</si>
  <si>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</si>
  <si>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</si>
  <si>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</si>
  <si>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</si>
  <si>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</si>
  <si>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</si>
  <si>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</si>
  <si>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</si>
  <si>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</si>
  <si>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</si>
  <si>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</si>
  <si>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</si>
  <si>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</si>
  <si>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</si>
  <si>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</si>
  <si>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</si>
  <si>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</si>
  <si>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</si>
  <si>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</si>
  <si>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</si>
  <si>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</si>
  <si>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</si>
  <si>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</si>
  <si>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</si>
  <si>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</si>
  <si>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</si>
  <si>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</si>
  <si>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</si>
  <si>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</si>
  <si>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</si>
  <si>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</si>
  <si>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</si>
  <si>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</si>
  <si>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</si>
  <si>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</si>
  <si>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</si>
  <si>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</si>
  <si>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</si>
  <si>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</si>
  <si>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</si>
  <si>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</si>
  <si>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</si>
  <si>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</si>
  <si>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</si>
  <si>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</si>
  <si>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</si>
  <si>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</si>
  <si>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</si>
  <si>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</si>
  <si>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</si>
  <si>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</si>
  <si>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</si>
  <si>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</si>
  <si>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</si>
  <si>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</si>
  <si>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</si>
  <si>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</si>
  <si>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</si>
  <si>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</si>
  <si>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</si>
  <si>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</si>
  <si>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</si>
  <si>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</si>
  <si>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</si>
  <si>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</si>
  <si>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</si>
  <si>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</si>
  <si>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</si>
  <si>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</si>
  <si>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</si>
  <si>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</si>
  <si>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</si>
  <si>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</si>
  <si>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</si>
  <si>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</si>
  <si>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</si>
  <si>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</si>
  <si>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</si>
  <si>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</si>
  <si>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</si>
  <si>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</si>
  <si>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</si>
  <si>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</si>
  <si>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</si>
  <si>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</si>
  <si>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</si>
  <si>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</si>
  <si>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</si>
  <si>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</si>
  <si>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</si>
  <si>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</si>
  <si>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</si>
  <si>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</si>
  <si>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</si>
  <si>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제품코드</t>
    <phoneticPr fontId="1" type="noConversion"/>
  </si>
  <si>
    <t>제품명</t>
    <phoneticPr fontId="1" type="noConversion"/>
  </si>
  <si>
    <t>등록일자</t>
    <phoneticPr fontId="1" type="noConversion"/>
  </si>
  <si>
    <t>실적</t>
    <phoneticPr fontId="1" type="noConversion"/>
  </si>
  <si>
    <t>$G$2</t>
  </si>
  <si>
    <t>$G$4</t>
  </si>
  <si>
    <t>할인율 증가</t>
  </si>
  <si>
    <t>만든 사람 이래 날짜 2025-02-14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</si>
  <si>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</si>
  <si>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</si>
  <si>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</si>
  <si>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</si>
  <si>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</si>
  <si>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</si>
  <si>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</si>
  <si>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</si>
  <si>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근화제약</t>
  </si>
  <si>
    <t>대화제약</t>
  </si>
  <si>
    <t>총합계</t>
  </si>
  <si>
    <t>2018</t>
  </si>
  <si>
    <t>2019</t>
  </si>
  <si>
    <t>2020</t>
  </si>
  <si>
    <t>평균: 실적</t>
  </si>
  <si>
    <t>평균: 단가</t>
  </si>
  <si>
    <t>등록일자(연도)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</si>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</sst>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41" fontId="5" fillId="0" borderId="1" xfId="1" applyNumberFormat="1" applyFont="1" applyFill="1" applyBorder="1" applyAlignment="1">
      <alignment horizontal="right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C6-4962-B0F7-0B39FD4ABB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298128"/>
        <c:axId val="62297296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62297296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2298128"/>
        <c:crosses val="max"/>
        <c:crossBetween val="between"/>
      </c:valAx>
      <c:catAx>
        <c:axId val="62298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297296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D669FB2F-0696-4B22-B82C-62E678F5377C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A1944448-669A-461D-A5AA-863E589F95B4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래" refreshedDate="45702.07946400463" backgroundQuery="1" createdVersion="7" refreshedVersion="7" minRefreshableVersion="3" recordCount="0" supportSubquery="1" supportAdvancedDrill="1" xr:uid="{A96FD2D0-40EF-4BCB-A937-B47CB8783DB2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Measures].[평균: 실적]" caption="평균: 실적" numFmtId="0" hierarchy="9" level="32767"/>
    <cacheField name="[Measures].[평균: 단가]" caption="평균: 단가" numFmtId="0" hierarchy="10" level="32767"/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</cacheFields>
  <cacheHierarchies count="11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3"/>
      </fieldsUsage>
    </cacheHierarchy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63A4DE-2031-4ED0-9F77-1D810AC9FCF4}" name="피벗 테이블1" cacheId="0" applyNumberFormats="0" applyBorderFormats="0" applyFontFormats="0" applyPatternFormats="0" applyAlignmentFormats="0" applyWidthHeightFormats="1" dataCaption="값" updatedVersion="7" minRefreshableVersion="3" useAutoFormatting="1" colGrandTotals="0" itemPrintTitles="1" createdVersion="7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compact="0" subtotalTop="0" showAll="0" defaultSubtotal="0"/>
    <pivotField dataField="1" compact="0" subtotalTop="0" showAll="0" defaultSubtotal="0"/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1" subtotal="average" baseField="0" baseItem="0" numFmtId="176"/>
    <dataField name="평균: 단가" fld="2" subtotal="average" baseField="0" baseItem="0" numFmtId="176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I53"/>
  <sheetViews>
    <sheetView topLeftCell="A35" workbookViewId="0">
      <selection activeCell="F45" sqref="F45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9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9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  <c r="H3" t="b">
        <f>AND(RIGHT($A3,3)&gt;="160", $C3&lt;&gt;"극동제약")</f>
        <v>0</v>
      </c>
      <c r="I3" t="b">
        <f>$C3&lt;&gt;"극동제약"</f>
        <v>1</v>
      </c>
    </row>
    <row r="4" spans="1:9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9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9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9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9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9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9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9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9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9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9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9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9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2" t="s">
        <v>191</v>
      </c>
    </row>
    <row r="36" spans="1:6">
      <c r="A36" t="b">
        <f>AND(MID(A3,4,1)&gt;="5", OR(MONTH(E3)=3, MONTH(E3)=9))</f>
        <v>1</v>
      </c>
    </row>
    <row r="38" spans="1:6">
      <c r="A38" t="s">
        <v>192</v>
      </c>
      <c r="B38" t="s">
        <v>193</v>
      </c>
      <c r="C38" t="s">
        <v>194</v>
      </c>
      <c r="D38" t="s">
        <v>195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  <row r="48" spans="1:6">
      <c r="A48" s="1"/>
      <c r="B48" s="3"/>
      <c r="C48" s="2"/>
      <c r="D48" s="1"/>
    </row>
    <row r="49" spans="1:4">
      <c r="A49" s="1"/>
      <c r="B49" s="3"/>
      <c r="C49" s="2"/>
      <c r="D49" s="1"/>
    </row>
    <row r="50" spans="1:4">
      <c r="A50" s="1"/>
      <c r="B50" s="3"/>
      <c r="C50" s="2"/>
      <c r="D50" s="1"/>
    </row>
    <row r="51" spans="1:4">
      <c r="A51" s="1"/>
      <c r="B51" s="3"/>
      <c r="C51" s="2"/>
      <c r="D51" s="1"/>
    </row>
    <row r="52" spans="1:4">
      <c r="A52" s="1"/>
      <c r="B52" s="3"/>
      <c r="C52" s="2"/>
      <c r="D52" s="1"/>
    </row>
    <row r="53" spans="1:4">
      <c r="A53" s="1"/>
      <c r="B53" s="3"/>
      <c r="C53" s="2"/>
      <c r="D53" s="1"/>
    </row>
  </sheetData>
  <phoneticPr fontId="1" type="noConversion"/>
  <conditionalFormatting sqref="A3:F33">
    <cfRule type="expression" dxfId="0" priority="1">
      <formula>AND(RIGHT($A3,3)&gt;="160", $C3&lt;&gt;"극동제약")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H6" sqref="H6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J3" sqref="J3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42" t="str">
        <f>IFERROR(TEXT(F3*G3,"#,##0원"),"")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42" t="str">
        <f t="shared" ref="H4:H28" si="1">IFERROR(TEXT(F4*G4,"#,##0원"),"")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4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4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4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4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4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4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4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4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4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4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4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4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4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4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4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4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4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4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4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4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4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4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4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4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43" t="s">
        <v>1</v>
      </c>
      <c r="B31" s="44"/>
      <c r="C31" s="4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6" t="str">
        <f>VLOOKUP(MIN(B3:B28),$B$3:$C$28,2,0)</f>
        <v>건웅 미크로노마이신주사 60mg</v>
      </c>
      <c r="B32" s="47"/>
      <c r="C32" s="48"/>
      <c r="E32" s="1" t="s">
        <v>8</v>
      </c>
      <c r="F32" s="12">
        <f t="array" ref="F32">AVERAGE(IF(($D$3:$D$28=$E32)*(YEAR($B$3:$B$28)=F$31)*($F$3:$F$28&gt;=50000),$G$3:$G$28))</f>
        <v>151</v>
      </c>
      <c r="G32" s="12">
        <f t="array" ref="G32">AVERAGE(IF(($D$3:$D$28=$E32)*(YEAR($B$3:$B$28)=G$31)*($F$3:$F$28&gt;=50000),$G$3:$G$28))</f>
        <v>135</v>
      </c>
      <c r="H32" s="12">
        <f t="array" ref="H32">AVERAGE(IF(($D$3:$D$28=$E32)*(YEAR($B$3:$B$28)=H$31)*($F$3:$F$28&gt;=50000),$G$3:$G$28))</f>
        <v>129</v>
      </c>
    </row>
    <row r="33" spans="5:8">
      <c r="E33" s="1" t="s">
        <v>25</v>
      </c>
      <c r="F33" s="12">
        <f t="array" ref="F33">AVERAGE(IF(($D$3:$D$28=$E33)*(YEAR($B$3:$B$28)=F$31)*($F$3:$F$28&gt;=50000),$G$3:$G$28))</f>
        <v>118</v>
      </c>
      <c r="G33" s="12">
        <f t="array" ref="G33">AVERAGE(IF(($D$3:$D$28=$E33)*(YEAR($B$3:$B$28)=G$31)*($F$3:$F$28&gt;=50000),$G$3:$G$28))</f>
        <v>110.5</v>
      </c>
      <c r="H33" s="12">
        <f t="array" ref="H33">AVERAGE(IF(($D$3:$D$28=$E33)*(YEAR($B$3:$B$28)=H$31)*($F$3:$F$28&gt;=50000),$G$3:$G$28))</f>
        <v>89</v>
      </c>
    </row>
    <row r="34" spans="5:8">
      <c r="E34" s="1" t="s">
        <v>36</v>
      </c>
      <c r="F34" s="12">
        <f t="array" ref="F34">AVERAGE(IF(($D$3:$D$28=$E34)*(YEAR($B$3:$B$28)=F$31)*($F$3:$F$28&gt;=50000),$G$3:$G$28))</f>
        <v>127.8</v>
      </c>
      <c r="G34" s="12">
        <f t="array" ref="G34">AVERAGE(IF(($D$3:$D$28=$E34)*(YEAR($B$3:$B$28)=G$31)*($F$3:$F$28&gt;=50000),$G$3:$G$28))</f>
        <v>129</v>
      </c>
      <c r="H34" s="12">
        <f t="array" ref="H34">AVERAGE(IF(($D$3:$D$28=$E34)*(YEAR($B$3:$B$28)=H$31)*($F$3:$F$28&gt;=50000),$G$3:$G$28))</f>
        <v>288</v>
      </c>
    </row>
    <row r="35" spans="5:8">
      <c r="E35" s="1" t="s">
        <v>119</v>
      </c>
      <c r="F35" s="12">
        <f t="array" ref="F35">AVERAGE(IF(($D$3:$D$28=$E35)*(YEAR($B$3:$B$28)=F$31)*($F$3:$F$28&gt;=50000),$G$3:$G$28))</f>
        <v>80.333333333333329</v>
      </c>
      <c r="G35" s="12">
        <f t="array" ref="G35">AVERAGE(IF(($D$3:$D$28=$E35)*(YEAR($B$3:$B$28)=G$31)*($F$3:$F$28&gt;=50000),$G$3:$G$28))</f>
        <v>124</v>
      </c>
      <c r="H35" s="12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E2" sqref="E2"/>
    </sheetView>
  </sheetViews>
  <sheetFormatPr defaultRowHeight="17.399999999999999"/>
  <cols>
    <col min="1" max="1" width="10.59765625" bestFit="1" customWidth="1"/>
    <col min="2" max="7" width="15.5" bestFit="1" customWidth="1"/>
    <col min="8" max="11" width="14.19921875" bestFit="1" customWidth="1"/>
  </cols>
  <sheetData>
    <row r="2" spans="1:7">
      <c r="B2" s="40" t="s">
        <v>216</v>
      </c>
      <c r="C2" s="40" t="s">
        <v>217</v>
      </c>
    </row>
    <row r="3" spans="1:7">
      <c r="B3" t="s">
        <v>211</v>
      </c>
      <c r="D3" t="s">
        <v>212</v>
      </c>
      <c r="F3" t="s">
        <v>213</v>
      </c>
    </row>
    <row r="4" spans="1:7">
      <c r="A4" s="40" t="s">
        <v>2</v>
      </c>
      <c r="B4" t="s">
        <v>214</v>
      </c>
      <c r="C4" t="s">
        <v>215</v>
      </c>
      <c r="D4" t="s">
        <v>214</v>
      </c>
      <c r="E4" t="s">
        <v>215</v>
      </c>
      <c r="F4" t="s">
        <v>214</v>
      </c>
      <c r="G4" t="s">
        <v>215</v>
      </c>
    </row>
    <row r="5" spans="1:7">
      <c r="A5" t="s">
        <v>52</v>
      </c>
      <c r="B5" s="41"/>
      <c r="C5" s="41"/>
      <c r="D5" s="41"/>
      <c r="E5" s="41"/>
      <c r="F5" s="41">
        <v>127.5</v>
      </c>
      <c r="G5" s="41">
        <v>348</v>
      </c>
    </row>
    <row r="6" spans="1:7">
      <c r="A6" t="s">
        <v>82</v>
      </c>
      <c r="B6" s="41">
        <v>187.33333333333334</v>
      </c>
      <c r="C6" s="41">
        <v>145</v>
      </c>
      <c r="D6" s="41">
        <v>185.25</v>
      </c>
      <c r="E6" s="41">
        <v>133.75</v>
      </c>
      <c r="F6" s="41">
        <v>191.5</v>
      </c>
      <c r="G6" s="41">
        <v>137</v>
      </c>
    </row>
    <row r="7" spans="1:7">
      <c r="A7" t="s">
        <v>209</v>
      </c>
      <c r="B7" s="41">
        <v>109.83333333333333</v>
      </c>
      <c r="C7" s="41">
        <v>1207.5</v>
      </c>
      <c r="D7" s="41">
        <v>84</v>
      </c>
      <c r="E7" s="41">
        <v>265.33333333333331</v>
      </c>
      <c r="F7" s="41">
        <v>106.25</v>
      </c>
      <c r="G7" s="41">
        <v>3745.75</v>
      </c>
    </row>
    <row r="8" spans="1:7">
      <c r="A8" t="s">
        <v>208</v>
      </c>
      <c r="B8" s="41"/>
      <c r="C8" s="41"/>
      <c r="D8" s="41">
        <v>134</v>
      </c>
      <c r="E8" s="41">
        <v>334</v>
      </c>
      <c r="F8" s="41"/>
      <c r="G8" s="41"/>
    </row>
    <row r="9" spans="1:7">
      <c r="A9" t="s">
        <v>36</v>
      </c>
      <c r="B9" s="41">
        <v>153.57142857142858</v>
      </c>
      <c r="C9" s="41">
        <v>3055.4285714285716</v>
      </c>
      <c r="D9" s="41">
        <v>128.66666666666666</v>
      </c>
      <c r="E9" s="41">
        <v>60.333333333333336</v>
      </c>
      <c r="F9" s="41">
        <v>163.6</v>
      </c>
      <c r="G9" s="41">
        <v>176.6</v>
      </c>
    </row>
    <row r="10" spans="1:7">
      <c r="A10" t="s">
        <v>69</v>
      </c>
      <c r="B10" s="41"/>
      <c r="C10" s="41"/>
      <c r="D10" s="41">
        <v>151</v>
      </c>
      <c r="E10" s="41">
        <v>709</v>
      </c>
      <c r="F10" s="41"/>
      <c r="G10" s="41"/>
    </row>
    <row r="11" spans="1:7">
      <c r="A11" t="s">
        <v>30</v>
      </c>
      <c r="B11" s="41">
        <v>167.5</v>
      </c>
      <c r="C11" s="41">
        <v>256.66666666666669</v>
      </c>
      <c r="D11" s="41">
        <v>126</v>
      </c>
      <c r="E11" s="41">
        <v>50.75</v>
      </c>
      <c r="F11" s="41">
        <v>184.4</v>
      </c>
      <c r="G11" s="41">
        <v>255.8</v>
      </c>
    </row>
    <row r="12" spans="1:7">
      <c r="A12" t="s">
        <v>25</v>
      </c>
      <c r="B12" s="41">
        <v>116.8</v>
      </c>
      <c r="C12" s="41">
        <v>388.2</v>
      </c>
      <c r="D12" s="41">
        <v>146.85714285714286</v>
      </c>
      <c r="E12" s="41">
        <v>3078.8571428571427</v>
      </c>
      <c r="F12" s="41">
        <v>205.2</v>
      </c>
      <c r="G12" s="41">
        <v>680.4</v>
      </c>
    </row>
    <row r="13" spans="1:7">
      <c r="A13" t="s">
        <v>13</v>
      </c>
      <c r="B13" s="41"/>
      <c r="C13" s="41"/>
      <c r="D13" s="41">
        <v>224</v>
      </c>
      <c r="E13" s="41">
        <v>182</v>
      </c>
      <c r="F13" s="41"/>
      <c r="G13" s="41"/>
    </row>
    <row r="14" spans="1:7">
      <c r="A14" t="s">
        <v>8</v>
      </c>
      <c r="B14" s="41">
        <v>163.23076923076923</v>
      </c>
      <c r="C14" s="41">
        <v>570.38461538461536</v>
      </c>
      <c r="D14" s="41">
        <v>154.1</v>
      </c>
      <c r="E14" s="41">
        <v>526</v>
      </c>
      <c r="F14" s="41">
        <v>128.6</v>
      </c>
      <c r="G14" s="41">
        <v>349.2</v>
      </c>
    </row>
    <row r="15" spans="1:7">
      <c r="A15" t="s">
        <v>210</v>
      </c>
      <c r="B15" s="41">
        <v>150.17500000000001</v>
      </c>
      <c r="C15" s="41">
        <v>999.1</v>
      </c>
      <c r="D15" s="41">
        <v>145.91176470588235</v>
      </c>
      <c r="E15" s="41">
        <v>875.05882352941171</v>
      </c>
      <c r="F15" s="41">
        <v>155</v>
      </c>
      <c r="G15" s="41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3F4CC-482A-4449-A5AB-D07799801FB2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28" t="s">
        <v>201</v>
      </c>
      <c r="C2" s="29"/>
      <c r="D2" s="35"/>
      <c r="E2" s="35"/>
      <c r="F2" s="35"/>
    </row>
    <row r="3" spans="2:6" collapsed="1">
      <c r="B3" s="27"/>
      <c r="C3" s="27"/>
      <c r="D3" s="36" t="s">
        <v>203</v>
      </c>
      <c r="E3" s="36" t="s">
        <v>198</v>
      </c>
      <c r="F3" s="36" t="s">
        <v>200</v>
      </c>
    </row>
    <row r="4" spans="2:6" ht="46.8" hidden="1" outlineLevel="1">
      <c r="B4" s="31"/>
      <c r="C4" s="31"/>
      <c r="D4" s="24"/>
      <c r="E4" s="38" t="s">
        <v>199</v>
      </c>
      <c r="F4" s="38" t="s">
        <v>199</v>
      </c>
    </row>
    <row r="5" spans="2:6">
      <c r="B5" s="32" t="s">
        <v>202</v>
      </c>
      <c r="C5" s="33"/>
      <c r="D5" s="30"/>
      <c r="E5" s="30"/>
      <c r="F5" s="30"/>
    </row>
    <row r="6" spans="2:6" outlineLevel="1">
      <c r="B6" s="31"/>
      <c r="C6" s="31" t="s">
        <v>196</v>
      </c>
      <c r="D6" s="25">
        <v>0.12</v>
      </c>
      <c r="E6" s="37">
        <v>0.15</v>
      </c>
      <c r="F6" s="37">
        <v>0.1</v>
      </c>
    </row>
    <row r="7" spans="2:6">
      <c r="B7" s="32" t="s">
        <v>204</v>
      </c>
      <c r="C7" s="33"/>
      <c r="D7" s="30"/>
      <c r="E7" s="30"/>
      <c r="F7" s="30"/>
    </row>
    <row r="8" spans="2:6" ht="18" outlineLevel="1" thickBot="1">
      <c r="B8" s="34"/>
      <c r="C8" s="34" t="s">
        <v>197</v>
      </c>
      <c r="D8" s="26">
        <v>4433440</v>
      </c>
      <c r="E8" s="26">
        <v>4282300</v>
      </c>
      <c r="F8" s="26">
        <v>4534200</v>
      </c>
    </row>
    <row r="9" spans="2:6">
      <c r="B9" t="s">
        <v>205</v>
      </c>
    </row>
    <row r="10" spans="2:6">
      <c r="B10" t="s">
        <v>206</v>
      </c>
    </row>
    <row r="11" spans="2:6">
      <c r="B11" t="s">
        <v>207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3"/>
      <c r="F2" s="13" t="s">
        <v>154</v>
      </c>
      <c r="G2" s="14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5" t="s">
        <v>155</v>
      </c>
      <c r="C4" s="9" t="s">
        <v>36</v>
      </c>
      <c r="D4" s="16">
        <v>458000</v>
      </c>
      <c r="E4" s="9">
        <v>11</v>
      </c>
      <c r="F4" s="9" t="s">
        <v>157</v>
      </c>
      <c r="G4" s="16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이래" comment="만든 사람 이래 날짜 2025-02-14">
      <inputCells r="G2" val="0.15" numFmtId="9"/>
    </scenario>
    <scenario name="할인율 감소" locked="1" count="1" user="이래" comment="만든 사람 이래 날짜 2025-02-14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07305521-E23C-45BC-B6EA-35C96307CCAD}">
      <formula1>$F4=REPT("◆", $E4/10)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3" workbookViewId="0">
      <selection activeCell="N23" sqref="N23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E18" sqref="E18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7" t="s">
        <v>166</v>
      </c>
      <c r="C2" s="17" t="s">
        <v>167</v>
      </c>
      <c r="D2" s="18" t="s">
        <v>168</v>
      </c>
      <c r="E2" s="18" t="s">
        <v>185</v>
      </c>
      <c r="F2" s="18" t="s">
        <v>186</v>
      </c>
    </row>
    <row r="3" spans="2:6">
      <c r="B3" s="19" t="s">
        <v>169</v>
      </c>
      <c r="C3" s="20" t="s">
        <v>170</v>
      </c>
      <c r="D3" s="39">
        <v>1</v>
      </c>
      <c r="E3" s="21">
        <v>5</v>
      </c>
      <c r="F3" s="21">
        <v>124000</v>
      </c>
    </row>
    <row r="4" spans="2:6">
      <c r="B4" s="19" t="s">
        <v>171</v>
      </c>
      <c r="C4" s="20" t="s">
        <v>172</v>
      </c>
      <c r="D4" s="39" t="s">
        <v>187</v>
      </c>
      <c r="E4" s="21">
        <v>2</v>
      </c>
      <c r="F4" s="21">
        <v>299000</v>
      </c>
    </row>
    <row r="5" spans="2:6">
      <c r="B5" s="19" t="s">
        <v>173</v>
      </c>
      <c r="C5" s="20" t="s">
        <v>174</v>
      </c>
      <c r="D5" s="39">
        <v>-1</v>
      </c>
      <c r="E5" s="21">
        <v>5</v>
      </c>
      <c r="F5" s="21">
        <v>54000</v>
      </c>
    </row>
    <row r="6" spans="2:6">
      <c r="B6" s="19" t="s">
        <v>175</v>
      </c>
      <c r="C6" s="20" t="s">
        <v>176</v>
      </c>
      <c r="D6" s="39">
        <v>0</v>
      </c>
      <c r="E6" s="21">
        <v>4</v>
      </c>
      <c r="F6" s="21">
        <v>990000</v>
      </c>
    </row>
    <row r="7" spans="2:6">
      <c r="B7" s="19" t="s">
        <v>177</v>
      </c>
      <c r="C7" s="20" t="s">
        <v>178</v>
      </c>
      <c r="D7" s="39">
        <v>1</v>
      </c>
      <c r="E7" s="21">
        <v>9</v>
      </c>
      <c r="F7" s="21">
        <v>250000</v>
      </c>
    </row>
    <row r="8" spans="2:6">
      <c r="B8" s="19" t="s">
        <v>179</v>
      </c>
      <c r="C8" s="20" t="s">
        <v>180</v>
      </c>
      <c r="D8" s="39">
        <v>0</v>
      </c>
      <c r="E8" s="21">
        <v>10</v>
      </c>
      <c r="F8" s="21">
        <v>85000</v>
      </c>
    </row>
    <row r="9" spans="2:6">
      <c r="B9" s="19" t="s">
        <v>181</v>
      </c>
      <c r="C9" s="20" t="s">
        <v>182</v>
      </c>
      <c r="D9" s="39">
        <v>-1</v>
      </c>
      <c r="E9" s="21">
        <v>21</v>
      </c>
      <c r="F9" s="21">
        <v>342000</v>
      </c>
    </row>
    <row r="10" spans="2:6">
      <c r="B10" s="19" t="s">
        <v>183</v>
      </c>
      <c r="C10" s="20" t="s">
        <v>184</v>
      </c>
      <c r="D10" s="39">
        <v>1</v>
      </c>
      <c r="E10" s="21">
        <v>2</v>
      </c>
      <c r="F10" s="21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>
      <selection activeCell="K4" sqref="K4"/>
    </sheetView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/>
      <c r="B7" s="1"/>
      <c r="C7" s="3"/>
      <c r="D7" s="1"/>
      <c r="E7" s="12"/>
      <c r="F7" s="12"/>
      <c r="G7" s="12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2"/>
      <c r="F8" s="12"/>
      <c r="G8" s="12"/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K g 5 O W k k X d V y k A A A A 9 Q A A A B I A H A B D b 2 5 m a W c v U G F j a 2 F n Z S 5 4 b W w g o h g A K K A U A A A A A A A A A A A A A A A A A A A A A A A A A A A A h Y 8 x D o I w A E W v Q r r T l m o M k l I G R y U x m h j X p l R o g N b Q Y r m b g 0 f y C m I U d X P 8 7 7 / h / / v 1 R r O h b Y K L 7 K w y O g U R x C C Q W p h C 6 T I F v T u F M c g Y 3 X J R 8 1 I G o 6 x t M t g i B Z V z 5 w Q h 7 z 3 0 M 2 i 6 E h G M I 3 T M N 3 t R y Z a D j 6 z + y 6 H S 1 n E t J G D 0 8 B r D C F w u Y D w n E F M 0 M Z o r / e 3 J O P f Z / k C 6 6 h v X d 5 L V J l z v K J o i R e 8 L 7 A F Q S w M E F A A C A A g A K g 5 O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o O T l o o i k e 4 D g A A A B E A A A A T A B w A R m 9 y b X V s Y X M v U 2 V j d G l v b j E u b S C i G A A o o B Q A A A A A A A A A A A A A A A A A A A A A A A A A A A A r T k 0 u y c z P U w i G 0 I b W A F B L A Q I t A B Q A A g A I A C o O T l p J F 3 V c p A A A A P U A A A A S A A A A A A A A A A A A A A A A A A A A A A B D b 2 5 m a W c v U G F j a 2 F n Z S 5 4 b W x Q S w E C L Q A U A A I A C A A q D k 5 a D 8 r p q 6 Q A A A D p A A A A E w A A A A A A A A A A A A A A A A D w A A A A W 0 N v b n R l b n R f V H l w Z X N d L n h t b F B L A Q I t A B Q A A g A I A C o O T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0 T S Z I u W N f S K 1 k 1 e i N G R / 2 A A A A A A I A A A A A A B B m A A A A A Q A A I A A A A C 0 t s r + i 1 5 m O 1 K C 5 w 3 p g a c I U G / i + N b c 7 S u I T 9 2 M i s C / h A A A A A A 6 A A A A A A g A A I A A A A J + 7 t c K q 0 w 1 h 1 G 2 E q f Z G d X 4 K E o r J 0 N Q N W r P L b 0 d P y V Y m U A A A A I w C L S Y A f z B i O 1 f C 7 L r 2 V 0 c a d I L f z H 7 O Z k P 5 a 0 y j f f 2 J P i R c M E 1 c g U P Y 1 P 5 U X G K n P X o u 1 6 L j G p V n 8 S t 7 x H o L d j I T d / U / X i / V v l 6 8 z t d A D F a J Q A A A A K g J x J i h n H R 1 M 4 d w 9 r 6 a v o K N 5 a k 1 4 q x t I C r h u i Z s k A 6 d L a w e J P S 3 N y 4 u e q T r O n N A 7 / g f E W P 9 d O E P i m + Y U v 4 V B 9 Y = < / D a t a M a s h u p > 
</file>

<file path=customXml/itemProps1.xml><?xml version="1.0" encoding="utf-8"?>
<ds:datastoreItem xmlns:ds="http://schemas.openxmlformats.org/officeDocument/2006/customXml" ds:itemID="{57515849-1711-4F32-B334-E8824FE36E2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이래</cp:lastModifiedBy>
  <dcterms:created xsi:type="dcterms:W3CDTF">2023-08-09T00:13:15Z</dcterms:created>
  <dcterms:modified xsi:type="dcterms:W3CDTF">2025-02-13T17:21:42Z</dcterms:modified>
</cp:coreProperties>
</file>