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6회\"/>
    </mc:Choice>
  </mc:AlternateContent>
  <xr:revisionPtr revIDLastSave="0" documentId="13_ncr:1_{F04D5483-1BE9-4E7C-B3CD-043287F447DC}" xr6:coauthVersionLast="47" xr6:coauthVersionMax="47" xr10:uidLastSave="{00000000-0000-0000-0000-000000000000}"/>
  <bookViews>
    <workbookView xWindow="132" yWindow="792" windowWidth="25416" windowHeight="1539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A36" i="1"/>
  <c r="G4" i="5"/>
  <c r="G5" i="5"/>
  <c r="G6" i="5"/>
  <c r="G7" i="5"/>
  <c r="G8" i="5"/>
  <c r="I5" i="3" a="1"/>
  <c r="I11" i="3" a="1"/>
  <c r="I17" i="3" a="1"/>
  <c r="I23" i="3" a="1"/>
  <c r="I12" i="3" a="1"/>
  <c r="I18" i="3" a="1"/>
  <c r="I24" i="3" a="1"/>
  <c r="I25" i="3" a="1"/>
  <c r="I16" i="3" a="1"/>
  <c r="I6" i="3" a="1"/>
  <c r="I7" i="3" a="1"/>
  <c r="I13" i="3" a="1"/>
  <c r="I19" i="3" a="1"/>
  <c r="I14" i="3" a="1"/>
  <c r="I28" i="3" a="1"/>
  <c r="I8" i="3" a="1"/>
  <c r="I20" i="3" a="1"/>
  <c r="I26" i="3" a="1"/>
  <c r="I15" i="3" a="1"/>
  <c r="I21" i="3" a="1"/>
  <c r="I27" i="3" a="1"/>
  <c r="I22" i="3" a="1"/>
  <c r="I9" i="3" a="1"/>
  <c r="I10" i="3" a="1"/>
  <c r="I4" i="3" a="1"/>
  <c r="I3" i="3" a="1"/>
  <c r="I10" i="3" l="1"/>
  <c r="I9" i="3"/>
  <c r="I22" i="3"/>
  <c r="I27" i="3"/>
  <c r="I21" i="3"/>
  <c r="I15" i="3"/>
  <c r="I26" i="3"/>
  <c r="I20" i="3"/>
  <c r="I8" i="3"/>
  <c r="I28" i="3"/>
  <c r="I14" i="3"/>
  <c r="I19" i="3"/>
  <c r="I13" i="3"/>
  <c r="I7" i="3"/>
  <c r="I6" i="3"/>
  <c r="I16" i="3"/>
  <c r="I25" i="3"/>
  <c r="I24" i="3"/>
  <c r="I18" i="3"/>
  <c r="I12" i="3"/>
  <c r="I23" i="3"/>
  <c r="I17" i="3"/>
  <c r="I11" i="3"/>
  <c r="I5" i="3"/>
  <c r="I4" i="3"/>
  <c r="I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<sst xmlns="http://schemas.openxmlformats.org/spreadsheetml/2006/main" count="366" uniqueCount="192">
  <si>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</si>
  <si>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</si>
  <si>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</si>
  <si>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</si>
  <si>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</si>
  <si>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</si>
  <si>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</si>
  <si>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</si>
  <si>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</si>
  <si>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</si>
  <si>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</si>
  <si>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</si>
  <si>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</si>
  <si>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</si>
  <si>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</si>
  <si>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</si>
  <si>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</si>
  <si>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</si>
  <si>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</si>
  <si>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</si>
  <si>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</si>
  <si>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</si>
  <si>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</si>
  <si>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</si>
  <si>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</si>
  <si>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</si>
  <si>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</si>
  <si>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</si>
  <si>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</si>
  <si>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</si>
  <si>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</si>
  <si>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</si>
  <si>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</si>
  <si>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</si>
  <si>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</si>
  <si>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</si>
  <si>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</si>
  <si>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</si>
  <si>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</si>
  <si>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</si>
  <si>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</si>
  <si>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</si>
  <si>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</si>
  <si>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</si>
  <si>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</si>
  <si>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</si>
  <si>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</si>
  <si>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</si>
  <si>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</si>
  <si>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</si>
  <si>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</si>
  <si>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</si>
  <si>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</si>
  <si>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</si>
  <si>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</si>
  <si>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</si>
  <si>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</si>
  <si>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</si>
  <si>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</si>
  <si>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</si>
  <si>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</si>
  <si>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</si>
  <si>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</si>
  <si>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</si>
  <si>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</si>
  <si>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</si>
  <si>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</si>
  <si>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</si>
  <si>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</si>
  <si>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</si>
  <si>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</si>
  <si>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</si>
  <si>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</si>
  <si>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</si>
  <si>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</si>
  <si>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</si>
  <si>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</si>
  <si>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</si>
  <si>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</si>
  <si>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</si>
  <si>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</si>
  <si>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</si>
  <si>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</si>
  <si>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</si>
  <si>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</si>
  <si>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</si>
  <si>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</si>
  <si>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</si>
  <si>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</si>
  <si>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</si>
  <si>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</si>
  <si>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</si>
  <si>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</si>
  <si>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</si>
  <si>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</si>
  <si>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</si>
  <si>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</si>
  <si>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</si>
  <si>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</si>
  <si>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</si>
  <si>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</si>
  <si>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</si>
  <si>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</si>
  <si>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</si>
  <si>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</si>
  <si>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</si>
  <si>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</si>
  <si>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</si>
  <si>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</si>
  <si>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</si>
  <si>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</si>
  <si>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</si>
  <si>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</si>
  <si>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</si>
  <si>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</si>
  <si>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</si>
  <si>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</si>
  <si>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</si>
  <si>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</si>
  <si>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</si>
  <si>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</si>
  <si>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</si>
  <si>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</si>
  <si>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</si>
  <si>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</si>
  <si>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</si>
  <si>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</si>
  <si>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</si>
  <si>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</si>
  <si>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</si>
  <si>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</si>
  <si>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</si>
  <si>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</si>
  <si>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</si>
  <si>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</si>
  <si>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</si>
  <si>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</si>
  <si>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</si>
  <si>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</si>
  <si>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</si>
  <si>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</si>
  <si>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구루메포민정 500mg</t>
  </si>
  <si>
    <t>민중게로비솔주 10mg</t>
  </si>
  <si>
    <t>C-123</t>
  </si>
  <si>
    <t>경인 파모티딘정 20mg</t>
  </si>
  <si>
    <t>A-157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</si>
  <si>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</si>
  <si>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</si>
  <si>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</si>
  <si>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</si>
  <si>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</si>
  <si>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</si>
  <si>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</si>
  <si>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</si>
  <si>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</si>
  <si>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</si>
  <si>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</si>
  <si>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</si>
  <si>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</si>
  <si>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</si>
  <si>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</si>
  <si>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</si>
  <si>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</si>
  <si>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</si>
  <si>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</si>
  <si>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</si>
  <si>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</si>
  <si>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</si>
  <si>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</si>
  <si>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</si>
  <si>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</si>
  <si>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</si>
  <si>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</si>
  <si>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</si>
  <si>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</si>
  <si>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</si>
  <si>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</si>
  <si>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</si>
  <si>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</si>
  <si>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</si>
  <si>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</si>
  <si>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</si>
  <si>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</si>
  <si>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</si>
  <si>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</si>
  <si>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</si>
  <si>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</si>
  <si>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</si>
  <si>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</si>
  <si>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</si>
  <si>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국제 가티링정 300mg</t>
    <phoneticPr fontId="1" type="noConversion"/>
  </si>
  <si>
    <t>건웅 미크로노마이신주사 60mg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</si>
</sst>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41" fontId="5" fillId="0" borderId="1" xfId="1" applyNumberFormat="1" applyFont="1" applyFill="1" applyBorder="1" applyAlignment="1">
      <alignment horizontal="right"/>
    </xf>
    <xf numFmtId="14" fontId="0" fillId="0" borderId="5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zoomScale="83" zoomScaleNormal="83" workbookViewId="0">
      <selection activeCell="D16" sqref="D16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7" t="s">
        <v>189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>
      <selection activeCell="E12" sqref="E12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8">
        <v>150</v>
      </c>
    </row>
    <row r="6" spans="2:4">
      <c r="B6" s="7" t="s">
        <v>86</v>
      </c>
      <c r="C6" s="8">
        <v>42</v>
      </c>
      <c r="D6" s="28">
        <v>190</v>
      </c>
    </row>
    <row r="7" spans="2:4">
      <c r="B7" s="7" t="s">
        <v>48</v>
      </c>
      <c r="C7" s="8">
        <v>45</v>
      </c>
      <c r="D7" s="28">
        <v>139</v>
      </c>
    </row>
    <row r="8" spans="2:4">
      <c r="B8" s="7" t="s">
        <v>89</v>
      </c>
      <c r="C8" s="8">
        <v>159</v>
      </c>
      <c r="D8" s="28">
        <v>124</v>
      </c>
    </row>
    <row r="9" spans="2:4">
      <c r="B9" s="7" t="s">
        <v>90</v>
      </c>
      <c r="C9" s="8">
        <v>54</v>
      </c>
      <c r="D9" s="28">
        <v>129</v>
      </c>
    </row>
    <row r="10" spans="2:4">
      <c r="B10" s="7" t="s">
        <v>24</v>
      </c>
      <c r="C10" s="8">
        <v>120</v>
      </c>
      <c r="D10" s="28">
        <v>297</v>
      </c>
    </row>
    <row r="11" spans="2:4">
      <c r="B11" s="7" t="s">
        <v>91</v>
      </c>
      <c r="C11" s="8">
        <v>111</v>
      </c>
      <c r="D11" s="28">
        <v>268</v>
      </c>
    </row>
    <row r="12" spans="2:4">
      <c r="B12" s="7" t="s">
        <v>92</v>
      </c>
      <c r="C12" s="8">
        <v>4996</v>
      </c>
      <c r="D12" s="28">
        <v>118</v>
      </c>
    </row>
    <row r="13" spans="2:4">
      <c r="B13" s="7" t="s">
        <v>93</v>
      </c>
      <c r="C13" s="8">
        <v>15459</v>
      </c>
      <c r="D13" s="28">
        <v>134</v>
      </c>
    </row>
    <row r="14" spans="2:4">
      <c r="B14" s="7" t="s">
        <v>94</v>
      </c>
      <c r="C14" s="8">
        <v>448</v>
      </c>
      <c r="D14" s="28">
        <v>89</v>
      </c>
    </row>
    <row r="15" spans="2:4">
      <c r="B15" s="7" t="s">
        <v>77</v>
      </c>
      <c r="C15" s="8">
        <v>114</v>
      </c>
      <c r="D15" s="28">
        <v>118</v>
      </c>
    </row>
    <row r="16" spans="2:4">
      <c r="B16" s="7" t="s">
        <v>95</v>
      </c>
      <c r="C16" s="8">
        <v>441</v>
      </c>
      <c r="D16" s="28">
        <v>151</v>
      </c>
    </row>
    <row r="17" spans="2:4">
      <c r="B17" s="7" t="s">
        <v>96</v>
      </c>
      <c r="C17" s="8">
        <v>51</v>
      </c>
      <c r="D17" s="28">
        <v>89</v>
      </c>
    </row>
    <row r="18" spans="2:4">
      <c r="B18" s="7" t="s">
        <v>51</v>
      </c>
      <c r="C18" s="8">
        <v>82</v>
      </c>
      <c r="D18" s="28">
        <v>118</v>
      </c>
    </row>
    <row r="19" spans="2:4">
      <c r="B19" s="7" t="s">
        <v>97</v>
      </c>
      <c r="C19" s="8">
        <v>165</v>
      </c>
      <c r="D19" s="28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zoomScale="85" zoomScaleNormal="85" workbookViewId="0">
      <selection activeCell="K15" sqref="K15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4.8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29" t="str">
        <f>TEXT(IFERROR(F3*G3,""),"#,###원")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29" t="str">
        <f t="shared" ref="H4:H28" si="1">TEXT(IFERROR(F4*G4,""),"#,###원")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29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29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29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29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29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29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29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29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29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29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29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29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29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29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29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29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29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190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29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141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29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142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29" t="str">
        <f t="shared" si="1"/>
        <v>8,644,040원</v>
      </c>
      <c r="I24" s="1" t="str" cm="1">
        <f t="array" ref="I24">fn비고(C24)</f>
        <v/>
      </c>
    </row>
    <row r="25" spans="1:9">
      <c r="A25" s="1" t="s">
        <v>143</v>
      </c>
      <c r="B25" s="2">
        <v>43286</v>
      </c>
      <c r="C25" s="3" t="s">
        <v>144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29" t="str">
        <f t="shared" si="1"/>
        <v>7,788,000원</v>
      </c>
      <c r="I25" s="1" t="str" cm="1">
        <f t="array" ref="I25">fn비고(C25)</f>
        <v/>
      </c>
    </row>
    <row r="26" spans="1:9">
      <c r="A26" s="1" t="s">
        <v>145</v>
      </c>
      <c r="B26" s="2">
        <v>36652</v>
      </c>
      <c r="C26" s="3" t="s">
        <v>191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29" t="str">
        <f t="shared" si="1"/>
        <v/>
      </c>
      <c r="I26" s="1" t="str" cm="1">
        <f t="array" ref="I26">fn비고(C26)</f>
        <v/>
      </c>
    </row>
    <row r="27" spans="1:9">
      <c r="A27" s="1" t="s">
        <v>146</v>
      </c>
      <c r="B27" s="2">
        <v>43533</v>
      </c>
      <c r="C27" s="3" t="s">
        <v>147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29" t="str">
        <f t="shared" si="1"/>
        <v>916,700원</v>
      </c>
      <c r="I27" s="1" t="str" cm="1">
        <f t="array" ref="I27">fn비고(C27)</f>
        <v/>
      </c>
    </row>
    <row r="28" spans="1:9">
      <c r="A28" s="1" t="s">
        <v>148</v>
      </c>
      <c r="B28" s="2">
        <v>43187</v>
      </c>
      <c r="C28" s="3" t="s">
        <v>149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29" t="str">
        <f t="shared" si="1"/>
        <v/>
      </c>
      <c r="I28" s="1" t="str" cm="1">
        <f t="array" ref="I28">fn비고(C28)</f>
        <v/>
      </c>
    </row>
    <row r="30" spans="1:9">
      <c r="A30" t="s">
        <v>150</v>
      </c>
      <c r="E30" t="s">
        <v>151</v>
      </c>
    </row>
    <row r="31" spans="1:9">
      <c r="A31" s="22" t="s">
        <v>1</v>
      </c>
      <c r="B31" s="23"/>
      <c r="C31" s="2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30" t="str">
        <f>VLOOKUP(MIN(B3:B28),B3:C28,2,FALSE)</f>
        <v>건웅 미크로노마이신주사 60mg</v>
      </c>
      <c r="B32" s="25"/>
      <c r="C32" s="26"/>
      <c r="E32" s="1" t="s">
        <v>8</v>
      </c>
      <c r="F32" s="12"/>
      <c r="G32" s="12"/>
      <c r="H32" s="12"/>
    </row>
    <row r="33" spans="5:8">
      <c r="E33" s="1" t="s">
        <v>25</v>
      </c>
      <c r="F33" s="12"/>
      <c r="G33" s="12"/>
      <c r="H33" s="12"/>
    </row>
    <row r="34" spans="5:8">
      <c r="E34" s="1" t="s">
        <v>36</v>
      </c>
      <c r="F34" s="12"/>
      <c r="G34" s="12"/>
      <c r="H34" s="12"/>
    </row>
    <row r="35" spans="5:8">
      <c r="E35" s="1" t="s">
        <v>119</v>
      </c>
      <c r="F35" s="12"/>
      <c r="G35" s="12"/>
      <c r="H35" s="12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/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3"/>
      <c r="F2" s="13" t="s">
        <v>152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158</v>
      </c>
      <c r="G3" s="1" t="s">
        <v>102</v>
      </c>
    </row>
    <row r="4" spans="1:7">
      <c r="A4" s="1" t="s">
        <v>112</v>
      </c>
      <c r="B4" s="15" t="s">
        <v>153</v>
      </c>
      <c r="C4" s="9" t="s">
        <v>36</v>
      </c>
      <c r="D4" s="16">
        <v>458000</v>
      </c>
      <c r="E4" s="9">
        <v>11</v>
      </c>
      <c r="F4" s="9" t="s">
        <v>155</v>
      </c>
      <c r="G4" s="16">
        <f>D4*E4*(1-$G$2)</f>
        <v>4433440</v>
      </c>
    </row>
    <row r="5" spans="1:7">
      <c r="A5" s="1" t="s">
        <v>9</v>
      </c>
      <c r="B5" s="3" t="s">
        <v>154</v>
      </c>
      <c r="C5" s="1" t="s">
        <v>8</v>
      </c>
      <c r="D5" s="11">
        <v>39000</v>
      </c>
      <c r="E5" s="1">
        <v>12</v>
      </c>
      <c r="F5" s="1" t="s">
        <v>155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156</v>
      </c>
      <c r="G6" s="11">
        <f>D6*E6*(1-$G$2)</f>
        <v>850080</v>
      </c>
    </row>
    <row r="7" spans="1:7">
      <c r="A7" s="1" t="s">
        <v>117</v>
      </c>
      <c r="B7" s="3" t="s">
        <v>159</v>
      </c>
      <c r="C7" s="1" t="s">
        <v>119</v>
      </c>
      <c r="D7" s="11">
        <v>62000</v>
      </c>
      <c r="E7" s="1">
        <v>15</v>
      </c>
      <c r="F7" s="1" t="s">
        <v>155</v>
      </c>
      <c r="G7" s="11">
        <f>D7*E7*(1-$G$2)</f>
        <v>818400</v>
      </c>
    </row>
    <row r="8" spans="1:7">
      <c r="A8" s="1" t="s">
        <v>120</v>
      </c>
      <c r="B8" s="3" t="s">
        <v>160</v>
      </c>
      <c r="C8" s="1" t="s">
        <v>25</v>
      </c>
      <c r="D8" s="11">
        <v>155000</v>
      </c>
      <c r="E8" s="1">
        <v>42</v>
      </c>
      <c r="F8" s="1" t="s">
        <v>157</v>
      </c>
      <c r="G8" s="11">
        <f>D8*E8*(1-$G$2)</f>
        <v>5728800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/>
  </sheetViews>
  <sheetFormatPr defaultRowHeight="17.399999999999999"/>
  <sheetData>
    <row r="2" spans="2:5">
      <c r="B2" s="1" t="s">
        <v>2</v>
      </c>
      <c r="C2" s="1" t="s">
        <v>161</v>
      </c>
      <c r="D2" s="1" t="s">
        <v>162</v>
      </c>
      <c r="E2" s="1" t="s">
        <v>163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7" t="s">
        <v>164</v>
      </c>
      <c r="C2" s="17" t="s">
        <v>165</v>
      </c>
      <c r="D2" s="18" t="s">
        <v>166</v>
      </c>
      <c r="E2" s="18" t="s">
        <v>183</v>
      </c>
      <c r="F2" s="18" t="s">
        <v>184</v>
      </c>
    </row>
    <row r="3" spans="2:6">
      <c r="B3" s="19" t="s">
        <v>167</v>
      </c>
      <c r="C3" s="20" t="s">
        <v>168</v>
      </c>
      <c r="D3" s="19">
        <v>1</v>
      </c>
      <c r="E3" s="21">
        <v>5</v>
      </c>
      <c r="F3" s="21">
        <v>124000</v>
      </c>
    </row>
    <row r="4" spans="2:6">
      <c r="B4" s="19" t="s">
        <v>169</v>
      </c>
      <c r="C4" s="20" t="s">
        <v>170</v>
      </c>
      <c r="D4" s="19" t="s">
        <v>185</v>
      </c>
      <c r="E4" s="21">
        <v>2</v>
      </c>
      <c r="F4" s="21">
        <v>299000</v>
      </c>
    </row>
    <row r="5" spans="2:6">
      <c r="B5" s="19" t="s">
        <v>171</v>
      </c>
      <c r="C5" s="20" t="s">
        <v>172</v>
      </c>
      <c r="D5" s="19">
        <v>-1</v>
      </c>
      <c r="E5" s="21">
        <v>5</v>
      </c>
      <c r="F5" s="21">
        <v>54000</v>
      </c>
    </row>
    <row r="6" spans="2:6">
      <c r="B6" s="19" t="s">
        <v>173</v>
      </c>
      <c r="C6" s="20" t="s">
        <v>174</v>
      </c>
      <c r="D6" s="19">
        <v>0</v>
      </c>
      <c r="E6" s="21">
        <v>4</v>
      </c>
      <c r="F6" s="21">
        <v>990000</v>
      </c>
    </row>
    <row r="7" spans="2:6">
      <c r="B7" s="19" t="s">
        <v>175</v>
      </c>
      <c r="C7" s="20" t="s">
        <v>176</v>
      </c>
      <c r="D7" s="19">
        <v>1</v>
      </c>
      <c r="E7" s="21">
        <v>9</v>
      </c>
      <c r="F7" s="21">
        <v>250000</v>
      </c>
    </row>
    <row r="8" spans="2:6">
      <c r="B8" s="19" t="s">
        <v>177</v>
      </c>
      <c r="C8" s="20" t="s">
        <v>178</v>
      </c>
      <c r="D8" s="19">
        <v>0</v>
      </c>
      <c r="E8" s="21">
        <v>10</v>
      </c>
      <c r="F8" s="21">
        <v>85000</v>
      </c>
    </row>
    <row r="9" spans="2:6">
      <c r="B9" s="19" t="s">
        <v>179</v>
      </c>
      <c r="C9" s="20" t="s">
        <v>180</v>
      </c>
      <c r="D9" s="19">
        <v>-1</v>
      </c>
      <c r="E9" s="21">
        <v>21</v>
      </c>
      <c r="F9" s="21">
        <v>342000</v>
      </c>
    </row>
    <row r="10" spans="2:6">
      <c r="B10" s="19" t="s">
        <v>181</v>
      </c>
      <c r="C10" s="20" t="s">
        <v>182</v>
      </c>
      <c r="D10" s="19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187</v>
      </c>
      <c r="G4" s="1" t="s">
        <v>188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한나 배</cp:lastModifiedBy>
  <dcterms:created xsi:type="dcterms:W3CDTF">2023-08-09T00:13:15Z</dcterms:created>
  <dcterms:modified xsi:type="dcterms:W3CDTF">2025-01-06T14:42:27Z</dcterms:modified>
</cp:coreProperties>
</file>