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o365ut-my.sharepoint.com/personal/dkstnqls0506_office_ut_ac_kr/Documents/바탕 화면/2025_기출문제집_컴활1급실기_학습자료_241206 update/2025_기출문제집_컴활1급실기_학습자료_241206 update/02 최신기출유형/06회/"/>
    </mc:Choice>
  </mc:AlternateContent>
  <xr:revisionPtr revIDLastSave="244" documentId="13_ncr:1_{1F981D52-CA73-4FDF-8097-BA12C6D5E9A2}" xr6:coauthVersionLast="47" xr6:coauthVersionMax="47" xr10:uidLastSave="{43858C16-792D-443D-87BE-13C2B1CE337F}"/>
  <bookViews>
    <workbookView xWindow="-110" yWindow="-110" windowWidth="25820" windowHeight="15500" firstSheet="1" activeTab="8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eta.IF" hidden="1" xlm="1">#NAME?</definedName>
    <definedName name="_xleta.MAX" hidden="1" xlm="1">#NAME?</definedName>
    <definedName name="_xleta.MIN" hidden="1" xlm="1">#NAME?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6" i="1" l="1"/>
  <c r="A32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G32" i="3" a="1"/>
  <c r="G32" i="3" s="1"/>
  <c r="H32" i="3" a="1"/>
  <c r="H32" i="3" s="1"/>
  <c r="G33" i="3" a="1"/>
  <c r="G33" i="3" s="1"/>
  <c r="H33" i="3" a="1"/>
  <c r="H33" i="3"/>
  <c r="G34" i="3" a="1"/>
  <c r="G34" i="3" s="1"/>
  <c r="H34" i="3" a="1"/>
  <c r="H34" i="3" s="1"/>
  <c r="G35" i="3" a="1"/>
  <c r="G35" i="3" s="1"/>
  <c r="H35" i="3" a="1"/>
  <c r="H35" i="3"/>
  <c r="F33" i="3" a="1"/>
  <c r="F33" i="3" s="1"/>
  <c r="F34" i="3" a="1"/>
  <c r="F34" i="3" s="1"/>
  <c r="F35" i="3" a="1"/>
  <c r="F35" i="3" s="1"/>
  <c r="F32" i="3" a="1"/>
  <c r="F32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G4" i="5"/>
  <c r="G5" i="5"/>
  <c r="G6" i="5"/>
  <c r="G7" i="5"/>
  <c r="G8" i="5"/>
  <c r="I4" i="3" a="1"/>
  <c r="I8" i="3" a="1"/>
  <c r="I12" i="3" a="1"/>
  <c r="I16" i="3" a="1"/>
  <c r="I20" i="3" a="1"/>
  <c r="I24" i="3" a="1"/>
  <c r="I28" i="3" a="1"/>
  <c r="I9" i="3" a="1"/>
  <c r="I25" i="3" a="1"/>
  <c r="I5" i="3" a="1"/>
  <c r="I13" i="3" a="1"/>
  <c r="I17" i="3" a="1"/>
  <c r="I21" i="3" a="1"/>
  <c r="I10" i="3" a="1"/>
  <c r="I18" i="3" a="1"/>
  <c r="I26" i="3" a="1"/>
  <c r="I6" i="3" a="1"/>
  <c r="I14" i="3" a="1"/>
  <c r="I22" i="3" a="1"/>
  <c r="I7" i="3" a="1"/>
  <c r="I11" i="3" a="1"/>
  <c r="I15" i="3" a="1"/>
  <c r="I19" i="3" a="1"/>
  <c r="I23" i="3" a="1"/>
  <c r="I27" i="3" a="1"/>
  <c r="I3" i="3" a="1"/>
  <c r="I27" i="3" l="1"/>
  <c r="I23" i="3"/>
  <c r="I19" i="3"/>
  <c r="I15" i="3"/>
  <c r="I11" i="3"/>
  <c r="I7" i="3"/>
  <c r="I22" i="3"/>
  <c r="I14" i="3"/>
  <c r="I6" i="3"/>
  <c r="I26" i="3"/>
  <c r="I18" i="3"/>
  <c r="I10" i="3"/>
  <c r="I21" i="3"/>
  <c r="I17" i="3"/>
  <c r="I13" i="3"/>
  <c r="I5" i="3"/>
  <c r="I25" i="3"/>
  <c r="I9" i="3"/>
  <c r="I28" i="3"/>
  <c r="I24" i="3"/>
  <c r="I20" i="3"/>
  <c r="I16" i="3"/>
  <c r="I12" i="3"/>
  <c r="I8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69CC10A-2BCE-4F35-ABC6-0A7179DA2027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485937C-09F8-4C2A-81BD-304C6C4FA78F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안수빈\OneDrive - 한국교통대학교\바탕 화면\2025_기출문제집_컴활1급실기_학습자료_241206 update\2025_기출문제집_컴활1급실기_학습자료_241206 update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<sst xmlns="http://schemas.openxmlformats.org/spreadsheetml/2006/main" count="405" uniqueCount="214">
  <si>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</si>
  <si>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</si>
  <si>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</si>
  <si>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</si>
  <si>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</si>
  <si>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</si>
  <si>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</si>
  <si>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</si>
  <si>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</si>
  <si>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</si>
  <si>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</si>
  <si>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</si>
  <si>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</si>
  <si>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</si>
  <si>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</si>
  <si>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</si>
  <si>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</si>
  <si>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</si>
  <si>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</si>
  <si>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</si>
  <si>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</si>
  <si>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</si>
  <si>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</si>
  <si>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</si>
  <si>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</si>
  <si>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</si>
  <si>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</si>
  <si>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</si>
  <si>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</si>
  <si>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</si>
  <si>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</si>
  <si>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</si>
  <si>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</si>
  <si>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</si>
  <si>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</si>
  <si>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</si>
  <si>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</si>
  <si>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</si>
  <si>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</si>
  <si>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</si>
  <si>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</si>
  <si>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</si>
  <si>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</si>
  <si>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</si>
  <si>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</si>
  <si>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</si>
  <si>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</si>
  <si>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</si>
  <si>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</si>
  <si>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</si>
  <si>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</si>
  <si>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</si>
  <si>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</si>
  <si>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</si>
  <si>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</si>
  <si>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</si>
  <si>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</si>
  <si>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</si>
  <si>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</si>
  <si>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</si>
  <si>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</si>
  <si>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</si>
  <si>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</si>
  <si>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</si>
  <si>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</si>
  <si>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</si>
  <si>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</si>
  <si>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</si>
  <si>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</si>
  <si>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</si>
  <si>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</si>
  <si>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</si>
  <si>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</si>
  <si>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</si>
  <si>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</si>
  <si>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</si>
  <si>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</si>
  <si>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</si>
  <si>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</si>
  <si>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</si>
  <si>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</si>
  <si>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</si>
  <si>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</si>
  <si>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</si>
  <si>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</si>
  <si>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</si>
  <si>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</si>
  <si>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</si>
  <si>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</si>
  <si>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</si>
  <si>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</si>
  <si>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</si>
  <si>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</si>
  <si>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</si>
  <si>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</si>
  <si>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</si>
  <si>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</si>
  <si>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</si>
  <si>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</si>
  <si>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</si>
  <si>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</si>
  <si>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</si>
  <si>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</si>
  <si>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</si>
  <si>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</si>
  <si>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</si>
  <si>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</si>
  <si>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</si>
  <si>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</si>
  <si>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</si>
  <si>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</si>
  <si>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</si>
  <si>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</si>
  <si>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</si>
  <si>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</si>
  <si>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</si>
  <si>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</si>
  <si>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</si>
  <si>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</si>
  <si>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</si>
  <si>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</si>
  <si>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</si>
  <si>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</si>
  <si>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</si>
  <si>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</si>
  <si>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</si>
  <si>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</si>
  <si>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</si>
  <si>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</si>
  <si>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</si>
  <si>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</si>
  <si>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</si>
  <si>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</si>
  <si>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</si>
  <si>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</si>
  <si>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</si>
  <si>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</si>
  <si>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</si>
  <si>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</si>
  <si>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</si>
  <si>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</si>
  <si>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</si>
  <si>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</si>
  <si>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</si>
  <si>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</si>
  <si>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</si>
  <si>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</si>
  <si>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</si>
  <si>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</si>
  <si>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</si>
  <si>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</si>
  <si>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</si>
  <si>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</si>
  <si>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</si>
  <si>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</si>
  <si>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</si>
  <si>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</si>
  <si>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</si>
  <si>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</si>
  <si>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</si>
  <si>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</si>
  <si>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</si>
  <si>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</si>
  <si>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</si>
  <si>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</si>
  <si>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</si>
  <si>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</si>
  <si>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</si>
  <si>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</si>
  <si>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</si>
  <si>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</si>
  <si>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</si>
  <si>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</si>
  <si>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</si>
  <si>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</si>
  <si>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</si>
  <si>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</si>
  <si>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</si>
  <si>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</si>
  <si>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</si>
  <si>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</si>
  <si>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</si>
  <si>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</si>
  <si>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</si>
  <si>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</si>
  <si>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</si>
  <si>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</si>
  <si>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</si>
  <si>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</si>
  <si>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</si>
  <si>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</si>
  <si>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</si>
  <si>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</si>
  <si>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</si>
  <si>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</si>
  <si>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</si>
  <si>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</si>
  <si>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</si>
  <si>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등록일자(연도)</t>
  </si>
  <si>
    <t>값</t>
  </si>
  <si>
    <t>평균: 실적</t>
  </si>
  <si>
    <t>평균: 단가</t>
  </si>
  <si>
    <t>$G$2</t>
  </si>
  <si>
    <t>$G$4</t>
  </si>
  <si>
    <t>할인율 증가</t>
  </si>
  <si>
    <t>만든 사람 안수빈 날짜 2025-01-06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</si>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</sst>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83-4C1F-918C-7D435850F0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0920319"/>
        <c:axId val="1010935679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010935679"/>
        <c:scaling>
          <c:orientation val="minMax"/>
          <c:max val="200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10920319"/>
        <c:crosses val="max"/>
        <c:crossBetween val="between"/>
      </c:valAx>
      <c:catAx>
        <c:axId val="10109203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10935679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B23DFF49-8C45-12A5-6DC9-C5CEC57C3357}"/>
            </a:ext>
          </a:extLst>
        </xdr:cNvPr>
        <xdr:cNvSpPr/>
      </xdr:nvSpPr>
      <xdr:spPr>
        <a:xfrm>
          <a:off x="2444750" y="2374900"/>
          <a:ext cx="9588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9768578F-F4B4-CD1A-B687-091B9F8AFC83}"/>
            </a:ext>
          </a:extLst>
        </xdr:cNvPr>
        <xdr:cNvSpPr/>
      </xdr:nvSpPr>
      <xdr:spPr>
        <a:xfrm>
          <a:off x="3403600" y="2374900"/>
          <a:ext cx="10096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안수빈" refreshedDate="45663.484023611112" backgroundQuery="1" createdVersion="8" refreshedVersion="8" minRefreshableVersion="3" recordCount="0" supportSubquery="1" supportAdvancedDrill="1" xr:uid="{FE17C9CD-C539-4287-BCD2-C25CE61DE51A}">
  <cacheSource type="external" connectionId="1"/>
  <cacheFields count="5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판매정보].[등록일자].[등록일자]" caption="등록일자" numFmtId="0" hierarchy="2" level="1">
      <sharedItems containsSemiMixedTypes="0" containsNonDate="0" containsDate="1" containsString="0" minDate="2018-07-29T00:00:00" maxDate="2020-05-07T00:00:00" count="4">
        <d v="2018-07-29T00:00:00"/>
        <d v="2019-03-09T00:00:00"/>
        <d v="2019-09-28T00:00:00"/>
        <d v="2020-05-06T00:00:00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2" memberValueDatatype="7" unbalanced="0">
      <fieldsUsage count="2">
        <fieldUsage x="-1"/>
        <fieldUsage x="2"/>
      </fieldsUsage>
    </cacheHierarchy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05A7030-493B-4D21-9544-D7CED20F6C92}" name="피벗 테이블2" cacheId="0" applyNumberFormats="0" applyBorderFormats="0" applyFontFormats="0" applyPatternFormats="0" applyAlignmentFormats="0" applyWidthHeightFormats="1" dataCaption="값" updatedVersion="8" minRefreshableVersion="3" useAutoFormatting="1" subtotalHiddenItems="1" colGrandTotals="0" itemPrintTitles="1" createdVersion="8" indent="0" compact="0" outline="1" outlineData="1" compactData="0" multipleFieldFilters="0">
  <location ref="A2:G15" firstHeaderRow="1" firstDataRow="3" firstDataCol="1"/>
  <pivotFields count="5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name="등록일자()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3" subtotal="average" baseField="0" baseItem="0" numFmtId="176"/>
    <dataField name="평균: 단가" fld="4" subtotal="average" baseField="0" baseItem="0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topLeftCell="A25" workbookViewId="0">
      <selection activeCell="I11" sqref="I11"/>
    </sheetView>
  </sheetViews>
  <sheetFormatPr defaultRowHeight="17"/>
  <cols>
    <col min="2" max="2" width="25.5" customWidth="1"/>
    <col min="3" max="3" width="15.3320312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191</v>
      </c>
    </row>
    <row r="36" spans="1:6">
      <c r="A36" t="b">
        <f>AND(MID($A3,4,1)&gt;="5",OR(MONTH($E3)=3,MONTH($E3)=9))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AND(RIGHT($A3,3)*1&gt;=160,$C3&lt;&gt;"극동제약")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E10" sqref="E10"/>
    </sheetView>
  </sheetViews>
  <sheetFormatPr defaultRowHeight="17"/>
  <cols>
    <col min="1" max="1" width="5.08203125" customWidth="1"/>
    <col min="2" max="2" width="31.8320312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scenarios="1"/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opLeftCell="A7" workbookViewId="0">
      <selection activeCell="H34" sqref="H34"/>
    </sheetView>
  </sheetViews>
  <sheetFormatPr defaultRowHeight="17"/>
  <cols>
    <col min="2" max="2" width="11.08203125" bestFit="1" customWidth="1"/>
    <col min="3" max="3" width="29.25" customWidth="1"/>
    <col min="4" max="4" width="10" customWidth="1"/>
    <col min="5" max="5" width="29.33203125" customWidth="1"/>
    <col min="6" max="6" width="9.33203125" bestFit="1" customWidth="1"/>
    <col min="7" max="7" width="7.08203125" bestFit="1" customWidth="1"/>
    <col min="8" max="8" width="12.3320312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IF(LEFT($C3,2)=LEFT($D3,2),SUBSTITUTE($C3," ","★",1),$C3)</f>
        <v>건웅★로딘정 100mg</v>
      </c>
      <c r="F3" s="11">
        <v>178000</v>
      </c>
      <c r="G3" s="1">
        <v>115</v>
      </c>
      <c r="H3" s="12" t="str">
        <f>IFERROR(TEXT($F3*$G3,"#,###원"),"")</f>
        <v>20,470,000원</v>
      </c>
      <c r="I3" s="1" t="str" cm="1">
        <f t="array" ref="I3">fn비고(C3)</f>
        <v>■</v>
      </c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IF(LEFT($C4,2)=LEFT($D4,2),SUBSTITUTE($C4," ","★",1),$C4)</f>
        <v>국제★구루메포민정 250mg</v>
      </c>
      <c r="F4" s="11">
        <v>59000</v>
      </c>
      <c r="G4" s="1">
        <v>129</v>
      </c>
      <c r="H4" s="12" t="str">
        <f t="shared" ref="H4:H28" si="1">IFERROR(TEXT($F4*$G4,"#,###원"),"")</f>
        <v>7,611,000원</v>
      </c>
      <c r="I4" s="1" t="str" cm="1">
        <f t="array" ref="I4">fn비고(C4)</f>
        <v>■■</v>
      </c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 t="str" cm="1">
        <f t="array" ref="I5">fn비고(C5)</f>
        <v/>
      </c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 t="str" cm="1">
        <f t="array" ref="I6">fn비고(C6)</f>
        <v/>
      </c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 t="str" cm="1">
        <f t="array" ref="I7">fn비고(C7)</f>
        <v/>
      </c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 t="str" cm="1">
        <f t="array" ref="I8">fn비고(C8)</f>
        <v>■■</v>
      </c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 t="str" cm="1">
        <f t="array" ref="I9">fn비고(C9)</f>
        <v/>
      </c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 t="str" cm="1">
        <f t="array" ref="I10">fn비고(C10)</f>
        <v/>
      </c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 t="str" cm="1">
        <f t="array" ref="I11">fn비고(C11)</f>
        <v/>
      </c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 t="str" cm="1">
        <f t="array" ref="I12">fn비고(C12)</f>
        <v>■</v>
      </c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 t="str" cm="1">
        <f t="array" ref="I13">fn비고(C13)</f>
        <v>■■</v>
      </c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 t="str" cm="1">
        <f t="array" ref="I14">fn비고(C14)</f>
        <v>■</v>
      </c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 t="str" cm="1">
        <f t="array" ref="I15">fn비고(C15)</f>
        <v/>
      </c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 t="str" cm="1">
        <f t="array" ref="I16">fn비고(C16)</f>
        <v>■■</v>
      </c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 t="str" cm="1">
        <f t="array" ref="I17">fn비고(C17)</f>
        <v>■■■</v>
      </c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 t="str" cm="1">
        <f t="array" ref="I18">fn비고(C18)</f>
        <v/>
      </c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 t="str" cm="1">
        <f t="array" ref="I19">fn비고(C19)</f>
        <v/>
      </c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 t="str" cm="1">
        <f t="array" ref="I20">fn비고(C20)</f>
        <v/>
      </c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 t="str" cm="1">
        <f t="array" ref="I21">fn비고(C21)</f>
        <v>■</v>
      </c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 t="str" cm="1">
        <f t="array" ref="I22">fn비고(C22)</f>
        <v>■■■</v>
      </c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 t="str" cm="1">
        <f t="array" ref="I23">fn비고(C23)</f>
        <v>■■■■■</v>
      </c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 t="str" cm="1">
        <f t="array" ref="I24">fn비고(C24)</f>
        <v/>
      </c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 t="str" cm="1">
        <f t="array" ref="I25">fn비고(C25)</f>
        <v/>
      </c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 t="str" cm="1">
        <f t="array" ref="I26">fn비고(C26)</f>
        <v/>
      </c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 t="str" cm="1">
        <f t="array" ref="I27">fn비고(C27)</f>
        <v/>
      </c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 t="str" cm="1">
        <f t="array" ref="I28">fn비고(C28)</f>
        <v/>
      </c>
    </row>
    <row r="30" spans="1:9">
      <c r="A30" t="s">
        <v>152</v>
      </c>
      <c r="E30" t="s">
        <v>153</v>
      </c>
    </row>
    <row r="31" spans="1:9">
      <c r="A31" s="40" t="s">
        <v>1</v>
      </c>
      <c r="B31" s="41"/>
      <c r="C31" s="42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3" t="str">
        <f>VLOOKUP(MIN(B3:B28),B3:C28,2,FALSE)</f>
        <v>건웅 미크로노마이신주사 60mg</v>
      </c>
      <c r="B32" s="44"/>
      <c r="C32" s="45"/>
      <c r="E32" s="1" t="s">
        <v>8</v>
      </c>
      <c r="F32" s="13">
        <f t="array" ref="F32">AVERAGE(IF(($D$3:$D$28=$E32)*(YEAR($B$3:$B$28)=F$31)*($F$3:$F$28&gt;=50000),$G$3:$G$28))</f>
        <v>151</v>
      </c>
      <c r="G32" s="13">
        <f t="array" ref="G32">AVERAGE(IF(($D$3:$D$28=$E32)*(YEAR($B$3:$B$28)=G$31)*($F$3:$F$28&gt;=50000),$G$3:$G$28))</f>
        <v>135</v>
      </c>
      <c r="H32" s="13">
        <f t="array" ref="H32">AVERAGE(IF(($D$3:$D$28=$E32)*(YEAR($B$3:$B$28)=H$31)*($F$3:$F$28&gt;=50000),$G$3:$G$28))</f>
        <v>129</v>
      </c>
    </row>
    <row r="33" spans="5:8">
      <c r="E33" s="1" t="s">
        <v>25</v>
      </c>
      <c r="F33" s="13">
        <f t="array" ref="F33">AVERAGE(IF(($D$3:$D$28=$E33)*(YEAR($B$3:$B$28)=F$31)*($F$3:$F$28&gt;=50000),$G$3:$G$28))</f>
        <v>118</v>
      </c>
      <c r="G33" s="13">
        <f t="array" ref="G33">AVERAGE(IF(($D$3:$D$28=$E33)*(YEAR($B$3:$B$28)=G$31)*($F$3:$F$28&gt;=50000),$G$3:$G$28))</f>
        <v>110.5</v>
      </c>
      <c r="H33" s="13">
        <f t="array" ref="H33">AVERAGE(IF(($D$3:$D$28=$E33)*(YEAR($B$3:$B$28)=H$31)*($F$3:$F$28&gt;=50000),$G$3:$G$28))</f>
        <v>89</v>
      </c>
    </row>
    <row r="34" spans="5:8">
      <c r="E34" s="1" t="s">
        <v>36</v>
      </c>
      <c r="F34" s="13">
        <f t="array" ref="F34">AVERAGE(IF(($D$3:$D$28=$E34)*(YEAR($B$3:$B$28)=F$31)*($F$3:$F$28&gt;=50000),$G$3:$G$28))</f>
        <v>127.8</v>
      </c>
      <c r="G34" s="13">
        <f t="array" ref="G34">AVERAGE(IF(($D$3:$D$28=$E34)*(YEAR($B$3:$B$28)=G$31)*($F$3:$F$28&gt;=50000),$G$3:$G$28))</f>
        <v>129</v>
      </c>
      <c r="H34" s="13">
        <f t="array" ref="H34">AVERAGE(IF(($D$3:$D$28=$E34)*(YEAR($B$3:$B$28)=H$31)*($F$3:$F$28&gt;=50000),$G$3:$G$28))</f>
        <v>288</v>
      </c>
    </row>
    <row r="35" spans="5:8">
      <c r="E35" s="1" t="s">
        <v>119</v>
      </c>
      <c r="F35" s="13">
        <f t="array" ref="F35">AVERAGE(IF(($D$3:$D$28=$E35)*(YEAR($B$3:$B$28)=F$31)*($F$3:$F$28&gt;=50000),$G$3:$G$28))</f>
        <v>80.333333333333329</v>
      </c>
      <c r="G35" s="13">
        <f t="array" ref="G35">AVERAGE(IF(($D$3:$D$28=$E35)*(YEAR($B$3:$B$28)=G$31)*($F$3:$F$28&gt;=50000),$G$3:$G$28))</f>
        <v>124</v>
      </c>
      <c r="H35" s="13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D18" sqref="D18"/>
    </sheetView>
  </sheetViews>
  <sheetFormatPr defaultRowHeight="17"/>
  <cols>
    <col min="1" max="1" width="10.58203125" bestFit="1" customWidth="1"/>
    <col min="2" max="7" width="15.6640625" bestFit="1" customWidth="1"/>
    <col min="8" max="9" width="14.25" bestFit="1" customWidth="1"/>
    <col min="10" max="11" width="14.5" bestFit="1" customWidth="1"/>
  </cols>
  <sheetData>
    <row r="2" spans="1:7">
      <c r="B2" s="24" t="s">
        <v>198</v>
      </c>
      <c r="C2" s="24" t="s">
        <v>199</v>
      </c>
    </row>
    <row r="3" spans="1:7">
      <c r="B3" t="s">
        <v>195</v>
      </c>
      <c r="D3" t="s">
        <v>196</v>
      </c>
      <c r="F3" t="s">
        <v>197</v>
      </c>
    </row>
    <row r="4" spans="1:7">
      <c r="A4" s="24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193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192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194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FBD4C-675E-4C3E-889C-F54EBA098F9D}">
  <sheetPr codeName="Sheet9">
    <outlinePr summaryBelow="0"/>
  </sheetPr>
  <dimension ref="B1:F11"/>
  <sheetViews>
    <sheetView showGridLines="0" workbookViewId="0"/>
  </sheetViews>
  <sheetFormatPr defaultRowHeight="17" outlineLevelRow="1" outlineLevelCol="1"/>
  <cols>
    <col min="3" max="3" width="5.4140625" bestFit="1" customWidth="1"/>
    <col min="4" max="6" width="11.08203125" bestFit="1" customWidth="1" outlineLevel="1"/>
  </cols>
  <sheetData>
    <row r="1" spans="2:6" ht="17.5" thickBot="1"/>
    <row r="2" spans="2:6">
      <c r="B2" s="29" t="s">
        <v>207</v>
      </c>
      <c r="C2" s="30"/>
      <c r="D2" s="36"/>
      <c r="E2" s="36"/>
      <c r="F2" s="36"/>
    </row>
    <row r="3" spans="2:6" collapsed="1">
      <c r="B3" s="28"/>
      <c r="C3" s="28"/>
      <c r="D3" s="37" t="s">
        <v>209</v>
      </c>
      <c r="E3" s="37" t="s">
        <v>204</v>
      </c>
      <c r="F3" s="37" t="s">
        <v>206</v>
      </c>
    </row>
    <row r="4" spans="2:6" ht="48" hidden="1" outlineLevel="1">
      <c r="B4" s="32"/>
      <c r="C4" s="32"/>
      <c r="E4" s="39" t="s">
        <v>205</v>
      </c>
      <c r="F4" s="39" t="s">
        <v>205</v>
      </c>
    </row>
    <row r="5" spans="2:6">
      <c r="B5" s="33" t="s">
        <v>208</v>
      </c>
      <c r="C5" s="34"/>
      <c r="D5" s="31"/>
      <c r="E5" s="31"/>
      <c r="F5" s="31"/>
    </row>
    <row r="6" spans="2:6" outlineLevel="1">
      <c r="B6" s="32"/>
      <c r="C6" s="32" t="s">
        <v>202</v>
      </c>
      <c r="D6" s="26">
        <v>0.12</v>
      </c>
      <c r="E6" s="38">
        <v>0.15</v>
      </c>
      <c r="F6" s="38">
        <v>0.1</v>
      </c>
    </row>
    <row r="7" spans="2:6">
      <c r="B7" s="33" t="s">
        <v>210</v>
      </c>
      <c r="C7" s="34"/>
      <c r="D7" s="31"/>
      <c r="E7" s="31"/>
      <c r="F7" s="31"/>
    </row>
    <row r="8" spans="2:6" ht="17.5" outlineLevel="1" thickBot="1">
      <c r="B8" s="35"/>
      <c r="C8" s="35" t="s">
        <v>203</v>
      </c>
      <c r="D8" s="27">
        <v>4433440</v>
      </c>
      <c r="E8" s="27">
        <v>4282300</v>
      </c>
      <c r="F8" s="27">
        <v>4534200</v>
      </c>
    </row>
    <row r="9" spans="2:6">
      <c r="B9" t="s">
        <v>211</v>
      </c>
    </row>
    <row r="10" spans="2:6">
      <c r="B10" t="s">
        <v>212</v>
      </c>
    </row>
    <row r="11" spans="2:6">
      <c r="B11" t="s">
        <v>213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I4" sqref="I4"/>
    </sheetView>
  </sheetViews>
  <sheetFormatPr defaultRowHeight="17"/>
  <cols>
    <col min="2" max="2" width="13" bestFit="1" customWidth="1"/>
    <col min="4" max="4" width="9.33203125" bestFit="1" customWidth="1"/>
    <col min="5" max="5" width="8.58203125" customWidth="1"/>
    <col min="6" max="6" width="11" bestFit="1" customWidth="1"/>
    <col min="7" max="7" width="10.8320312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안수빈" comment="만든 사람 안수빈 날짜 2025-01-06">
      <inputCells r="G2" val="0.15" numFmtId="9"/>
    </scenario>
    <scenario name="할인율 감소" locked="1" count="1" user="안수빈" comment="만든 사람 안수빈 날짜 2025-01-06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947024AE-B54F-4386-90F1-504A3E1EC312}">
      <formula1>F4=REPT("◆",E4/10)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>
      <selection activeCell="K11" sqref="K11"/>
    </sheetView>
  </sheetViews>
  <sheetFormatPr defaultRowHeight="17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/>
  </sheetViews>
  <sheetFormatPr defaultRowHeight="17"/>
  <cols>
    <col min="1" max="1" width="3" customWidth="1"/>
    <col min="2" max="2" width="10" customWidth="1"/>
    <col min="3" max="3" width="11" customWidth="1"/>
    <col min="4" max="4" width="8.08203125" customWidth="1"/>
    <col min="5" max="5" width="12.58203125" customWidth="1"/>
    <col min="6" max="6" width="13.2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20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20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20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20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20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20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20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20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tabSelected="1" workbookViewId="0">
      <selection activeCell="A7" sqref="A7:G7"/>
    </sheetView>
  </sheetViews>
  <sheetFormatPr defaultRowHeight="17"/>
  <cols>
    <col min="1" max="1" width="11.08203125" bestFit="1" customWidth="1"/>
    <col min="3" max="3" width="26.33203125" customWidth="1"/>
    <col min="4" max="4" width="14.75" customWidth="1"/>
    <col min="7" max="7" width="12.83203125" customWidth="1"/>
    <col min="8" max="8" width="6.75" customWidth="1"/>
    <col min="10" max="10" width="25.582031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>
        <v>45663</v>
      </c>
      <c r="B7" s="1" t="s">
        <v>70</v>
      </c>
      <c r="C7" s="3" t="s">
        <v>71</v>
      </c>
      <c r="D7" s="1" t="s">
        <v>72</v>
      </c>
      <c r="E7" s="13">
        <v>3530</v>
      </c>
      <c r="F7" s="13">
        <v>5</v>
      </c>
      <c r="G7" s="13">
        <v>17650</v>
      </c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안수빈</cp:lastModifiedBy>
  <dcterms:created xsi:type="dcterms:W3CDTF">2023-08-09T00:13:15Z</dcterms:created>
  <dcterms:modified xsi:type="dcterms:W3CDTF">2025-01-06T04:08:20Z</dcterms:modified>
</cp:coreProperties>
</file>