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06회\"/>
    </mc:Choice>
  </mc:AlternateContent>
  <xr:revisionPtr revIDLastSave="0" documentId="13_ncr:1_{F12B9E5C-50D5-4928-8E9E-BAEE7F938DD4}" xr6:coauthVersionLast="47" xr6:coauthVersionMax="47" xr10:uidLastSave="{00000000-0000-0000-0000-000000000000}"/>
  <bookViews>
    <workbookView xWindow="-120" yWindow="-120" windowWidth="29040" windowHeight="1584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아시클로버정">'분석작업-2'!$G$4</definedName>
    <definedName name="할인율">'분석작업-2'!$G$2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BDE6C6-491A-417F-8B03-B553FE2280B7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28C7585-0451-4027-8D8F-A69AD728A680}" name="판매정보" type="103" refreshedVersion="7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<sst xmlns="http://schemas.openxmlformats.org/spreadsheetml/2006/main" count="414" uniqueCount="212">
  <si>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</si>
  <si>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</si>
  <si>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</si>
  <si>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</si>
  <si>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</si>
  <si>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</si>
  <si>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</si>
  <si>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</si>
  <si>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</si>
  <si>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</si>
  <si>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</si>
  <si>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</si>
  <si>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</si>
  <si>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</si>
  <si>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</si>
  <si>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</si>
  <si>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</si>
  <si>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</si>
  <si>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</si>
  <si>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</si>
  <si>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</si>
  <si>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</si>
  <si>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</si>
  <si>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</si>
  <si>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</si>
  <si>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</si>
  <si>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</si>
  <si>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</si>
  <si>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</si>
  <si>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</si>
  <si>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</si>
  <si>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</si>
  <si>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</si>
  <si>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</si>
  <si>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</si>
  <si>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</si>
  <si>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</si>
  <si>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</si>
  <si>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</si>
  <si>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</si>
  <si>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</si>
  <si>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</si>
  <si>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</si>
  <si>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</si>
  <si>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</si>
  <si>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</si>
  <si>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</si>
  <si>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</si>
  <si>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</si>
  <si>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</si>
  <si>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</si>
  <si>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</si>
  <si>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</si>
  <si>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</si>
  <si>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</si>
  <si>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</si>
  <si>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</si>
  <si>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</si>
  <si>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</si>
  <si>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</si>
  <si>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</si>
  <si>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</si>
  <si>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</si>
  <si>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</si>
  <si>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</si>
  <si>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</si>
  <si>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</si>
  <si>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</si>
  <si>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</si>
  <si>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</si>
  <si>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</si>
  <si>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</si>
  <si>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</si>
  <si>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</si>
  <si>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</si>
  <si>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</si>
  <si>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</si>
  <si>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</si>
  <si>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</si>
  <si>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</si>
  <si>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</si>
  <si>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</si>
  <si>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</si>
  <si>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</si>
  <si>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</si>
  <si>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</si>
  <si>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</si>
  <si>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</si>
  <si>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</si>
  <si>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</si>
  <si>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</si>
  <si>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</si>
  <si>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</si>
  <si>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</si>
  <si>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</si>
  <si>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</si>
  <si>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</si>
  <si>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</si>
  <si>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</si>
  <si>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</si>
  <si>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</si>
  <si>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</si>
  <si>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</si>
  <si>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</si>
  <si>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</si>
  <si>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</si>
  <si>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</si>
  <si>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</si>
  <si>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</si>
  <si>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</si>
  <si>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</si>
  <si>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</si>
  <si>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</si>
  <si>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</si>
  <si>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</si>
  <si>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</si>
  <si>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</si>
  <si>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</si>
  <si>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</si>
  <si>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</si>
  <si>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</si>
  <si>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</si>
  <si>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</si>
  <si>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</si>
  <si>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</si>
  <si>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</si>
  <si>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</si>
  <si>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</si>
  <si>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</si>
  <si>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</si>
  <si>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</si>
  <si>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</si>
  <si>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</si>
  <si>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</si>
  <si>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</si>
  <si>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</si>
  <si>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</si>
  <si>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</si>
  <si>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</si>
  <si>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</si>
  <si>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</si>
  <si>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</si>
  <si>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</si>
  <si>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</si>
  <si>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</si>
  <si>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</si>
  <si>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</si>
  <si>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</si>
  <si>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</si>
  <si>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</si>
  <si>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</si>
  <si>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</si>
  <si>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</si>
  <si>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</si>
  <si>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</si>
  <si>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</si>
  <si>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</si>
  <si>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</si>
  <si>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</si>
  <si>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</si>
  <si>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</si>
  <si>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</si>
  <si>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</si>
  <si>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</si>
  <si>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</si>
  <si>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</si>
  <si>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</si>
  <si>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</si>
  <si>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</si>
  <si>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</si>
  <si>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</si>
  <si>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</si>
  <si>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</si>
  <si>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</si>
  <si>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</si>
  <si>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</si>
  <si>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</si>
  <si>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</si>
  <si>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</si>
  <si>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</si>
  <si>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</si>
  <si>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</si>
  <si>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</si>
  <si>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</si>
  <si>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</si>
  <si>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</si>
  <si>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</si>
  <si>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</si>
  <si>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</si>
  <si>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</si>
  <si>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</si>
  <si>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</si>
  <si>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</si>
  <si>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</si>
  <si>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</si>
  <si>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값</t>
  </si>
  <si>
    <t>등록일자(연도)</t>
  </si>
  <si>
    <t>2018</t>
  </si>
  <si>
    <t>2019</t>
  </si>
  <si>
    <t>2020</t>
  </si>
  <si>
    <t>평균: 단가</t>
  </si>
  <si>
    <t>평균: 실적</t>
  </si>
  <si>
    <t>할인율 증가</t>
  </si>
  <si>
    <t>만든 사람 user 날짜 2024-11-29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</si>
  <si>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</si>
  <si>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</si>
  <si>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</si>
  <si>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</si>
  <si>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</si>
  <si>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</si>
  <si>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</si>
  <si>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할인율 감소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</si>
</sst>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3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/>
    </xf>
    <xf numFmtId="14" fontId="0" fillId="0" borderId="5" xfId="0" applyNumberFormat="1" applyBorder="1" applyAlignment="1">
      <alignment horizontal="center" vertical="center"/>
    </xf>
    <xf numFmtId="14" fontId="0" fillId="0" borderId="0" xfId="0" applyNumberFormat="1">
      <alignment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F7-4B09-9BA5-6BFADC7F8B3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4831455"/>
        <c:axId val="194483020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944830207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44831455"/>
        <c:crosses val="max"/>
        <c:crossBetween val="between"/>
        <c:dispUnits>
          <c:builtInUnit val="hundreds"/>
        </c:dispUnits>
      </c:valAx>
      <c:catAx>
        <c:axId val="1944831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4830207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B7653BF8-C817-4ABF-8998-34AEFC866ABC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9D547D5-3075-44FC-966E-13C39980288A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25.849290625003" backgroundQuery="1" createdVersion="7" refreshedVersion="7" minRefreshableVersion="3" recordCount="0" supportSubquery="1" supportAdvancedDrill="1" xr:uid="{3E5E44FD-CCEE-4F4B-A047-48680DBA3CD4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E9CA22-889B-4BC8-841C-7413484C63E3}" name="피벗 테이블1" cacheId="0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1" numFmtId="176"/>
    <dataField name="평균: 단가" fld="2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I14" sqref="I14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2" t="s">
        <v>191</v>
      </c>
    </row>
    <row r="36" spans="1:6">
      <c r="A36" t="b">
        <f>AND(MID($A3, 4, 1)&gt;=5, OR(MONTH($E3)=3, 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 3)&gt;="160", $C3&lt;&gt;"극동제약")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F26" sqref="F26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scenarios="1"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I3" sqref="I3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SUBSTITUTE($C3, IF(LEFT($C3, 2)=LEFT($D3,2), " "), "★", 1)</f>
        <v>건웅★로딘정 100mg</v>
      </c>
      <c r="F3" s="11">
        <v>178000</v>
      </c>
      <c r="G3" s="1">
        <v>115</v>
      </c>
      <c r="H3" s="47" t="str">
        <f>TEXT(IFERROR($F3*$G3, " "), 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SUBSTITUTE($C4, IF(LEFT($C4, 2)=LEFT($D4,2), " "), "★", 1)</f>
        <v>국제★구루메포민정 250mg</v>
      </c>
      <c r="F4" s="11">
        <v>59000</v>
      </c>
      <c r="G4" s="1">
        <v>129</v>
      </c>
      <c r="H4" s="47" t="str">
        <f t="shared" ref="H4:H28" si="1">TEXT(IFERROR($F4*$G4, " "), 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7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7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7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7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7" t="str">
        <f t="shared" si="1"/>
        <v xml:space="preserve"> </v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7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7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7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7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7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7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7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7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7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7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7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7" t="str">
        <f t="shared" si="1"/>
        <v xml:space="preserve"> </v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7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7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7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7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7" t="str">
        <f t="shared" si="1"/>
        <v xml:space="preserve"> </v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7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7" t="str">
        <f t="shared" si="1"/>
        <v xml:space="preserve"> </v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8" t="str">
        <f>VLOOKUP(MIN(B3:B28), $B$3:$C$28, 2, 0)</f>
        <v>건웅 미크로노마이신주사 60mg</v>
      </c>
      <c r="B32" s="44"/>
      <c r="C32" s="45"/>
      <c r="E32" s="1" t="s">
        <v>8</v>
      </c>
      <c r="F32" s="12">
        <f t="array" ref="F32">AVERAGE(IF(($D$3:$D$28=$E32)*(YEAR($B$3:$B$28)=F$31)*($F$3:$F$28&gt;=50000), $G$3:$G$28))</f>
        <v>151</v>
      </c>
      <c r="G32" s="12">
        <f t="array" ref="G32">AVERAGE(IF(($D$3:$D$28=$E32)*(YEAR($B$3:$B$28)=G$31)*($F$3:$F$28&gt;=50000), $G$3:$G$28))</f>
        <v>135</v>
      </c>
      <c r="H32" s="12">
        <f t="array" ref="H32">AVERAGE(IF(($D$3:$D$28=$E32)*(YEAR($B$3:$B$28)=H$31)*($F$3:$F$28&gt;=50000), $G$3:$G$28))</f>
        <v>129</v>
      </c>
    </row>
    <row r="33" spans="2:8">
      <c r="E33" s="1" t="s">
        <v>25</v>
      </c>
      <c r="F33" s="12">
        <f t="array" ref="F33">AVERAGE(IF(($D$3:$D$28=$E33)*(YEAR($B$3:$B$28)=F$31)*($F$3:$F$28&gt;=50000), $G$3:$G$28))</f>
        <v>118</v>
      </c>
      <c r="G33" s="12">
        <f t="array" ref="G33">AVERAGE(IF(($D$3:$D$28=$E33)*(YEAR($B$3:$B$28)=G$31)*($F$3:$F$28&gt;=50000), $G$3:$G$28))</f>
        <v>110.5</v>
      </c>
      <c r="H33" s="12">
        <f t="array" ref="H33">AVERAGE(IF(($D$3:$D$28=$E33)*(YEAR($B$3:$B$28)=H$31)*($F$3:$F$28&gt;=50000), $G$3:$G$28))</f>
        <v>89</v>
      </c>
    </row>
    <row r="34" spans="2:8">
      <c r="B34" s="49"/>
      <c r="C34" s="49"/>
      <c r="E34" s="1" t="s">
        <v>36</v>
      </c>
      <c r="F34" s="12">
        <f t="array" ref="F34">AVERAGE(IF(($D$3:$D$28=$E34)*(YEAR($B$3:$B$28)=F$31)*($F$3:$F$28&gt;=50000), $G$3:$G$28))</f>
        <v>127.8</v>
      </c>
      <c r="G34" s="12">
        <f t="array" ref="G34">AVERAGE(IF(($D$3:$D$28=$E34)*(YEAR($B$3:$B$28)=G$31)*($F$3:$F$28&gt;=50000), $G$3:$G$28))</f>
        <v>129</v>
      </c>
      <c r="H34" s="12">
        <f t="array" ref="H34">AVERAGE(IF(($D$3:$D$28=$E34)*(YEAR($B$3:$B$28)=H$31)*($F$3:$F$28&gt;=50000), $G$3:$G$28))</f>
        <v>288</v>
      </c>
    </row>
    <row r="35" spans="2:8">
      <c r="E35" s="1" t="s">
        <v>119</v>
      </c>
      <c r="F35" s="12">
        <f t="array" ref="F35">AVERAGE(IF(($D$3:$D$28=$E35)*(YEAR($B$3:$B$28)=F$31)*($F$3:$F$28&gt;=50000), $G$3:$G$28))</f>
        <v>80.333333333333329</v>
      </c>
      <c r="G35" s="12">
        <f t="array" ref="G35">AVERAGE(IF(($D$3:$D$28=$E35)*(YEAR($B$3:$B$28)=G$31)*($F$3:$F$28&gt;=50000), $G$3:$G$28))</f>
        <v>124</v>
      </c>
      <c r="H35" s="12">
        <f t="array" ref="H35">AVERAGE(IF(($D$3:$D$28=$E35)*(YEAR($B$3:$B$28)=H$31)*($F$3:$F$28&gt;=50000), 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G6" sqref="G6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1" width="15.25" bestFit="1" customWidth="1"/>
  </cols>
  <sheetData>
    <row r="2" spans="1:7">
      <c r="B2" s="24" t="s">
        <v>196</v>
      </c>
      <c r="C2" s="24" t="s">
        <v>195</v>
      </c>
    </row>
    <row r="3" spans="1:7">
      <c r="B3" t="s">
        <v>197</v>
      </c>
      <c r="D3" t="s">
        <v>198</v>
      </c>
      <c r="F3" t="s">
        <v>199</v>
      </c>
    </row>
    <row r="4" spans="1:7">
      <c r="A4" s="24" t="s">
        <v>2</v>
      </c>
      <c r="B4" t="s">
        <v>201</v>
      </c>
      <c r="C4" t="s">
        <v>200</v>
      </c>
      <c r="D4" t="s">
        <v>201</v>
      </c>
      <c r="E4" t="s">
        <v>200</v>
      </c>
      <c r="F4" t="s">
        <v>201</v>
      </c>
      <c r="G4" t="s">
        <v>200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FD78-F657-4E1E-98D7-3FF2B99FD283}">
  <sheetPr codeName="Sheet9">
    <outlinePr summaryBelow="0"/>
  </sheetPr>
  <dimension ref="B1:F11"/>
  <sheetViews>
    <sheetView showGridLines="0" workbookViewId="0">
      <selection activeCell="H30" sqref="H30"/>
    </sheetView>
  </sheetViews>
  <sheetFormatPr defaultRowHeight="16.5" outlineLevelRow="1" outlineLevelCol="1"/>
  <cols>
    <col min="3" max="3" width="13" bestFit="1" customWidth="1"/>
    <col min="4" max="6" width="11.625" bestFit="1" customWidth="1" outlineLevel="1"/>
  </cols>
  <sheetData>
    <row r="1" spans="2:6" ht="17.25" thickBot="1"/>
    <row r="2" spans="2:6">
      <c r="B2" s="30" t="s">
        <v>204</v>
      </c>
      <c r="C2" s="31"/>
      <c r="D2" s="37"/>
      <c r="E2" s="37"/>
      <c r="F2" s="37"/>
    </row>
    <row r="3" spans="2:6" collapsed="1">
      <c r="B3" s="29"/>
      <c r="C3" s="29"/>
      <c r="D3" s="38" t="s">
        <v>206</v>
      </c>
      <c r="E3" s="38" t="s">
        <v>202</v>
      </c>
      <c r="F3" s="38" t="s">
        <v>211</v>
      </c>
    </row>
    <row r="4" spans="2:6" ht="40.5" hidden="1" outlineLevel="1">
      <c r="B4" s="33"/>
      <c r="C4" s="33"/>
      <c r="D4" s="26"/>
      <c r="E4" s="40" t="s">
        <v>203</v>
      </c>
      <c r="F4" s="40" t="s">
        <v>203</v>
      </c>
    </row>
    <row r="5" spans="2:6">
      <c r="B5" s="34" t="s">
        <v>205</v>
      </c>
      <c r="C5" s="35"/>
      <c r="D5" s="32"/>
      <c r="E5" s="32"/>
      <c r="F5" s="32"/>
    </row>
    <row r="6" spans="2:6" outlineLevel="1">
      <c r="B6" s="33"/>
      <c r="C6" s="33" t="s">
        <v>154</v>
      </c>
      <c r="D6" s="27">
        <v>0.12</v>
      </c>
      <c r="E6" s="39">
        <v>0.15</v>
      </c>
      <c r="F6" s="39">
        <v>0.1</v>
      </c>
    </row>
    <row r="7" spans="2:6">
      <c r="B7" s="34" t="s">
        <v>207</v>
      </c>
      <c r="C7" s="35"/>
      <c r="D7" s="32"/>
      <c r="E7" s="32"/>
      <c r="F7" s="32"/>
    </row>
    <row r="8" spans="2:6" ht="17.25" outlineLevel="1" thickBot="1">
      <c r="B8" s="36"/>
      <c r="C8" s="36" t="s">
        <v>155</v>
      </c>
      <c r="D8" s="28">
        <v>4433440</v>
      </c>
      <c r="E8" s="28">
        <v>4282300</v>
      </c>
      <c r="F8" s="28">
        <v>4534200</v>
      </c>
    </row>
    <row r="9" spans="2:6">
      <c r="B9" t="s">
        <v>208</v>
      </c>
    </row>
    <row r="10" spans="2:6">
      <c r="B10" t="s">
        <v>209</v>
      </c>
    </row>
    <row r="11" spans="2:6">
      <c r="B11" t="s">
        <v>210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2" sqref="G2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9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user" comment="만든 사람 user 날짜 2024-11-29">
      <inputCells r="G2" val="0.15" numFmtId="9"/>
    </scenario>
    <scenario name="할인율 감소" locked="1" count="1" user="user" comment="만든 사람 user 날짜 2024-11-2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수 다시 입력하십시오._x000a__x000a_계속할까요?" promptTitle="그래프입력" prompt="판매량을 10으로 나눈 개수만큼만 입력" sqref="F4:F8" xr:uid="{AEAE0F12-BEAA-475B-8590-BA4196044344}">
      <formula1>REPT("◆", 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workbookViewId="0">
      <selection activeCell="S23" sqref="S23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K20" sqref="K20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6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6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6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6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6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6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6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6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아시클로버정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2024-11-29T11:57:24Z</dcterms:modified>
</cp:coreProperties>
</file>