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OneDrive\바탕 화면\길벗컴활1급기출\02 최신기출유형\06회\"/>
    </mc:Choice>
  </mc:AlternateContent>
  <bookViews>
    <workbookView xWindow="-120" yWindow="-120" windowWidth="29040" windowHeight="15840" firstSheet="4" activeTab="6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9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8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62913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A36" i="1"/>
  <c r="G32" i="3" l="1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 s="1"/>
  <c r="G35" i="3" a="1"/>
  <c r="G35" i="3" s="1"/>
  <c r="H35" i="3" a="1"/>
  <c r="H35" i="3"/>
  <c r="F33" i="3" a="1"/>
  <c r="F33" i="3" s="1"/>
  <c r="F34" i="3" a="1"/>
  <c r="F34" i="3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G4" i="5" l="1"/>
  <c r="G5" i="5"/>
  <c r="G6" i="5"/>
  <c r="G7" i="5"/>
  <c r="G8" i="5"/>
</calcChain>
</file>

<file path=xl/connections.xml><?xml version="1.0" encoding="utf-8"?>
<connections xmlns="http://schemas.openxmlformats.org/spreadsheetml/2006/main">
  <connection id="1" keepAlive="1" name="ThisWorkbookDataModel" description="데이터 모델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판매정보" type="103" refreshedVersion="6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OA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<sst xmlns="http://schemas.openxmlformats.org/spreadsheetml/2006/main" count="414" uniqueCount="215">
  <si>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</si>
  <si>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</si>
  <si>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</si>
  <si>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</si>
  <si>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</si>
  <si>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</si>
  <si>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</si>
  <si>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</si>
  <si>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</si>
  <si>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</si>
  <si>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</si>
  <si>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</si>
  <si>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</si>
  <si>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</si>
  <si>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</si>
  <si>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</si>
  <si>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</si>
  <si>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</si>
  <si>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</si>
  <si>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</si>
  <si>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</si>
  <si>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</si>
  <si>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</si>
  <si>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</si>
  <si>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</si>
  <si>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</si>
  <si>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</si>
  <si>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</si>
  <si>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</si>
  <si>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</si>
  <si>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</si>
  <si>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</si>
  <si>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</si>
  <si>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</si>
  <si>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</si>
  <si>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</si>
  <si>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</si>
  <si>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</si>
  <si>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</si>
  <si>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</si>
  <si>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</si>
  <si>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</si>
  <si>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</si>
  <si>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</si>
  <si>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</si>
  <si>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</si>
  <si>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</si>
  <si>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</si>
  <si>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</si>
  <si>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</si>
  <si>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</si>
  <si>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</si>
  <si>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</si>
  <si>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</si>
  <si>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</si>
  <si>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</si>
  <si>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</si>
  <si>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</si>
  <si>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</si>
  <si>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</si>
  <si>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</si>
  <si>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</si>
  <si>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</si>
  <si>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</si>
  <si>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</si>
  <si>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</si>
  <si>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</si>
  <si>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</si>
  <si>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</si>
  <si>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</si>
  <si>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</si>
  <si>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</si>
  <si>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</si>
  <si>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</si>
  <si>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</si>
  <si>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</si>
  <si>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</si>
  <si>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</si>
  <si>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</si>
  <si>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</si>
  <si>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</si>
  <si>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</si>
  <si>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</si>
  <si>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</si>
  <si>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</si>
  <si>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</si>
  <si>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</si>
  <si>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</si>
  <si>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</si>
  <si>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</si>
  <si>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</si>
  <si>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</si>
  <si>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</si>
  <si>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</si>
  <si>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</si>
  <si>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</si>
  <si>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</si>
  <si>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</si>
  <si>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</si>
  <si>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</si>
  <si>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</si>
  <si>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</si>
  <si>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</si>
  <si>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</si>
  <si>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</si>
  <si>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</si>
  <si>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</si>
  <si>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</si>
  <si>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</si>
  <si>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</si>
  <si>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</si>
  <si>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</si>
  <si>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</si>
  <si>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</si>
  <si>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</si>
  <si>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</si>
  <si>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</si>
  <si>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</si>
  <si>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</si>
  <si>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</si>
  <si>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</si>
  <si>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</si>
  <si>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</si>
  <si>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</si>
  <si>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</si>
  <si>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</si>
  <si>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</si>
  <si>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</si>
  <si>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</si>
  <si>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</si>
  <si>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</si>
  <si>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</si>
  <si>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</si>
  <si>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</si>
  <si>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</si>
  <si>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</si>
  <si>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</si>
  <si>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</si>
  <si>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</si>
  <si>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</si>
  <si>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</si>
  <si>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</si>
  <si>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</si>
  <si>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</si>
  <si>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</si>
  <si>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</si>
  <si>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</si>
  <si>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</si>
  <si>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</si>
  <si>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</si>
  <si>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</si>
  <si>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</si>
  <si>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</si>
  <si>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</si>
  <si>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</si>
  <si>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</si>
  <si>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</si>
  <si>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</si>
  <si>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</si>
  <si>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</si>
  <si>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</si>
  <si>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</si>
  <si>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</si>
  <si>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</si>
  <si>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</si>
  <si>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</si>
  <si>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</si>
  <si>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</si>
  <si>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</si>
  <si>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</si>
  <si>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</si>
  <si>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</si>
  <si>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</si>
  <si>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</si>
  <si>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</si>
  <si>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</si>
  <si>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</si>
  <si>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</si>
  <si>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</si>
  <si>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</si>
  <si>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</si>
  <si>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</si>
  <si>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</si>
  <si>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</si>
  <si>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</si>
  <si>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</si>
  <si>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</si>
  <si>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</si>
  <si>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</si>
  <si>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</si>
  <si>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</si>
  <si>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</si>
  <si>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</si>
  <si>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</si>
  <si>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</si>
  <si>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</si>
  <si>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</si>
  <si>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</si>
  <si>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평균: 실적</t>
  </si>
  <si>
    <t>평균: 단가</t>
  </si>
  <si>
    <t>값</t>
  </si>
  <si>
    <t>등록일자(연도)</t>
  </si>
  <si>
    <t>건웅 로딘정 100mg</t>
    <phoneticPr fontId="1" type="noConversion"/>
  </si>
  <si>
    <t>$G$2</t>
  </si>
  <si>
    <t>$G$4</t>
  </si>
  <si>
    <t>할인율 증가</t>
  </si>
  <si>
    <t>만든 사람 전희수 날짜 2024-06-19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</si>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</sst>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5" fillId="0" borderId="1" xfId="3" applyNumberFormat="1" applyFont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/>
    <cellStyle name="표준_문제" xfId="3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820095488"/>
        <c:axId val="1818854304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layout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C8A7-4963-998D-306FFB79BC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98776304"/>
        <c:axId val="1698774224"/>
      </c:lineChart>
      <c:valAx>
        <c:axId val="1698774224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98776304"/>
        <c:crosses val="max"/>
        <c:crossBetween val="between"/>
        <c:dispUnits>
          <c:builtInUnit val="hundreds"/>
        </c:dispUnits>
      </c:valAx>
      <c:catAx>
        <c:axId val="1698776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98774224"/>
        <c:auto val="1"/>
        <c:lblAlgn val="ctr"/>
        <c:lblOffset val="100"/>
        <c:noMultiLvlLbl val="0"/>
      </c:catAx>
      <c:valAx>
        <c:axId val="1818854304"/>
        <c:scaling>
          <c:orientation val="minMax"/>
        </c:scaling>
        <c:delete val="0"/>
        <c:axPos val="l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20095488"/>
        <c:crossBetween val="between"/>
      </c:valAx>
      <c:catAx>
        <c:axId val="18200954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818854304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603250</xdr:colOff>
      <xdr:row>10</xdr:row>
      <xdr:rowOff>203200</xdr:rowOff>
    </xdr:from>
    <xdr:to>
      <xdr:col>5</xdr:col>
      <xdr:colOff>0</xdr:colOff>
      <xdr:row>13</xdr:row>
      <xdr:rowOff>0</xdr:rowOff>
    </xdr:to>
    <xdr:sp macro="[0]!빗면1_Click" textlink="">
      <xdr:nvSpPr>
        <xdr:cNvPr id="2" name="빗면 1"/>
        <xdr:cNvSpPr/>
      </xdr:nvSpPr>
      <xdr:spPr>
        <a:xfrm>
          <a:off x="2432050" y="2362200"/>
          <a:ext cx="971550" cy="4445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빗면 2"/>
        <xdr:cNvSpPr/>
      </xdr:nvSpPr>
      <xdr:spPr>
        <a:xfrm>
          <a:off x="3403600" y="2374900"/>
          <a:ext cx="100965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saveData="0" refreshedBy="전희수" refreshedDate="45462.780711342595" backgroundQuery="1" createdVersion="6" refreshedVersion="6" minRefreshableVersion="3" recordCount="0" supportSubquery="1" supportAdvancedDrill="1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Measures].[평균: 실적]" caption="평균: 실적" numFmtId="0" hierarchy="12" level="32767"/>
    <cacheField name="[Measures].[평균: 단가]" caption="평균: 단가" numFmtId="0" hierarchy="13" level="32767"/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3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2" cacheId="0" applyNumberFormats="0" applyBorderFormats="0" applyFontFormats="0" applyPatternFormats="0" applyAlignmentFormats="0" applyWidthHeightFormats="1" dataCaption="값" updatedVersion="6" minRefreshableVersion="3" useAutoFormatting="1" subtotalHiddenItems="1" colGrandTotals="0" itemPrintTitles="1" createdVersion="6" indent="0" compact="0" outline="1" outlineData="1" compactData="0" multipleFieldFilters="0">
  <location ref="A2:G15" firstHeaderRow="1" firstDataRow="3" firstDataCol="1"/>
  <pivotFields count="4">
    <pivotField axis="axisRow" compact="0" allDrilled="1" showAll="0" nonAutoSortDefault="1" defaultAttributeDrillState="1">
      <items count="11"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dataField="1" compact="0" showAll="0"/>
    <pivotField dataField="1" compact="0" showAll="0"/>
    <pivotField axis="axisCol" compact="0" allDrilled="1" showAll="0" dataSourceSort="1" defaultAttributeDrillState="1">
      <items count="4">
        <item x="0"/>
        <item x="1"/>
        <item x="2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3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1" subtotal="average" baseField="0" baseItem="1" numFmtId="176"/>
    <dataField name="평균: 단가" fld="2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F53"/>
  <sheetViews>
    <sheetView topLeftCell="A43" workbookViewId="0">
      <selection activeCell="A36" sqref="A36"/>
    </sheetView>
  </sheetViews>
  <sheetFormatPr defaultRowHeight="17"/>
  <cols>
    <col min="2" max="2" width="25.5" customWidth="1"/>
    <col min="3" max="3" width="15.3320312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191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3" t="s">
        <v>190</v>
      </c>
    </row>
    <row r="36" spans="1:6">
      <c r="A36" t="b">
        <f>AND(MID(A3,4,1)&gt;=5,OR(MONTH(E3)=3,MONTH(E3)=9))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4:D19"/>
  <sheetViews>
    <sheetView view="pageBreakPreview" zoomScale="60" zoomScaleNormal="100" workbookViewId="0">
      <selection activeCell="O16" sqref="O16"/>
    </sheetView>
  </sheetViews>
  <sheetFormatPr defaultRowHeight="17"/>
  <cols>
    <col min="1" max="1" width="5.08203125" customWidth="1"/>
    <col min="2" max="2" width="31.8320312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4">
        <v>150</v>
      </c>
    </row>
    <row r="6" spans="2:4">
      <c r="B6" s="7" t="s">
        <v>86</v>
      </c>
      <c r="C6" s="8">
        <v>42</v>
      </c>
      <c r="D6" s="24">
        <v>190</v>
      </c>
    </row>
    <row r="7" spans="2:4">
      <c r="B7" s="7" t="s">
        <v>48</v>
      </c>
      <c r="C7" s="8">
        <v>45</v>
      </c>
      <c r="D7" s="24">
        <v>139</v>
      </c>
    </row>
    <row r="8" spans="2:4">
      <c r="B8" s="7" t="s">
        <v>89</v>
      </c>
      <c r="C8" s="8">
        <v>159</v>
      </c>
      <c r="D8" s="24">
        <v>124</v>
      </c>
    </row>
    <row r="9" spans="2:4">
      <c r="B9" s="7" t="s">
        <v>90</v>
      </c>
      <c r="C9" s="8">
        <v>54</v>
      </c>
      <c r="D9" s="24">
        <v>129</v>
      </c>
    </row>
    <row r="10" spans="2:4">
      <c r="B10" s="7" t="s">
        <v>24</v>
      </c>
      <c r="C10" s="8">
        <v>120</v>
      </c>
      <c r="D10" s="24">
        <v>297</v>
      </c>
    </row>
    <row r="11" spans="2:4">
      <c r="B11" s="7" t="s">
        <v>91</v>
      </c>
      <c r="C11" s="8">
        <v>111</v>
      </c>
      <c r="D11" s="24">
        <v>268</v>
      </c>
    </row>
    <row r="12" spans="2:4">
      <c r="B12" s="7" t="s">
        <v>92</v>
      </c>
      <c r="C12" s="8">
        <v>4996</v>
      </c>
      <c r="D12" s="24">
        <v>118</v>
      </c>
    </row>
    <row r="13" spans="2:4">
      <c r="B13" s="7" t="s">
        <v>93</v>
      </c>
      <c r="C13" s="8">
        <v>15459</v>
      </c>
      <c r="D13" s="24">
        <v>134</v>
      </c>
    </row>
    <row r="14" spans="2:4">
      <c r="B14" s="7" t="s">
        <v>94</v>
      </c>
      <c r="C14" s="8">
        <v>448</v>
      </c>
      <c r="D14" s="24">
        <v>89</v>
      </c>
    </row>
    <row r="15" spans="2:4">
      <c r="B15" s="7" t="s">
        <v>77</v>
      </c>
      <c r="C15" s="8">
        <v>114</v>
      </c>
      <c r="D15" s="24">
        <v>118</v>
      </c>
    </row>
    <row r="16" spans="2:4">
      <c r="B16" s="7" t="s">
        <v>95</v>
      </c>
      <c r="C16" s="8">
        <v>441</v>
      </c>
      <c r="D16" s="24">
        <v>151</v>
      </c>
    </row>
    <row r="17" spans="2:4">
      <c r="B17" s="7" t="s">
        <v>96</v>
      </c>
      <c r="C17" s="8">
        <v>51</v>
      </c>
      <c r="D17" s="24">
        <v>89</v>
      </c>
    </row>
    <row r="18" spans="2:4">
      <c r="B18" s="7" t="s">
        <v>51</v>
      </c>
      <c r="C18" s="8">
        <v>82</v>
      </c>
      <c r="D18" s="24">
        <v>118</v>
      </c>
    </row>
    <row r="19" spans="2:4">
      <c r="B19" s="7" t="s">
        <v>97</v>
      </c>
      <c r="C19" s="8">
        <v>165</v>
      </c>
      <c r="D19" s="24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I35"/>
  <sheetViews>
    <sheetView workbookViewId="0">
      <selection activeCell="C3" sqref="C3"/>
    </sheetView>
  </sheetViews>
  <sheetFormatPr defaultRowHeight="17"/>
  <cols>
    <col min="2" max="2" width="11.08203125" bestFit="1" customWidth="1"/>
    <col min="3" max="3" width="29.25" customWidth="1"/>
    <col min="4" max="4" width="10" customWidth="1"/>
    <col min="5" max="5" width="29.33203125" customWidth="1"/>
    <col min="6" max="6" width="9.33203125" bestFit="1" customWidth="1"/>
    <col min="7" max="7" width="7.08203125" bestFit="1" customWidth="1"/>
    <col min="8" max="8" width="12.3320312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202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IFERROR(TEXT(F3*G3,"#,###원"),"")</f>
        <v>20,470,000원</v>
      </c>
      <c r="I3" s="1"/>
    </row>
    <row r="4" spans="1:9">
      <c r="A4" s="1" t="s">
        <v>44</v>
      </c>
      <c r="B4" s="2">
        <v>43564</v>
      </c>
      <c r="C4" s="3" t="s">
        <v>104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IFERROR(TEXT(F4*G4,"#,###원"),"")</f>
        <v>7,611,000원</v>
      </c>
      <c r="I4" s="1"/>
    </row>
    <row r="5" spans="1:9">
      <c r="A5" s="1" t="s">
        <v>105</v>
      </c>
      <c r="B5" s="2">
        <v>43591</v>
      </c>
      <c r="C5" s="3" t="s">
        <v>106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107</v>
      </c>
      <c r="B6" s="2">
        <v>44102</v>
      </c>
      <c r="C6" s="3" t="s">
        <v>108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109</v>
      </c>
      <c r="B7" s="2">
        <v>43103</v>
      </c>
      <c r="C7" s="3" t="s">
        <v>110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111</v>
      </c>
      <c r="B8" s="2">
        <v>43309</v>
      </c>
      <c r="C8" s="3" t="s">
        <v>112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113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114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115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116</v>
      </c>
      <c r="B11" s="2">
        <v>44082</v>
      </c>
      <c r="C11" s="3" t="s">
        <v>117</v>
      </c>
      <c r="D11" s="1" t="s">
        <v>118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119</v>
      </c>
      <c r="B12" s="2">
        <v>43645</v>
      </c>
      <c r="C12" s="3" t="s">
        <v>120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121</v>
      </c>
      <c r="B13" s="2">
        <v>43683</v>
      </c>
      <c r="C13" s="3" t="s">
        <v>122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123</v>
      </c>
      <c r="B14" s="2">
        <v>43892</v>
      </c>
      <c r="C14" s="3" t="s">
        <v>124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125</v>
      </c>
      <c r="B15" s="2">
        <v>43736</v>
      </c>
      <c r="C15" s="3" t="s">
        <v>126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127</v>
      </c>
      <c r="B16" s="2">
        <v>43239</v>
      </c>
      <c r="C16" s="3" t="s">
        <v>128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129</v>
      </c>
      <c r="B17" s="2">
        <v>43260</v>
      </c>
      <c r="C17" s="3" t="s">
        <v>130</v>
      </c>
      <c r="D17" s="1" t="s">
        <v>118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131</v>
      </c>
      <c r="B18" s="2">
        <v>43870</v>
      </c>
      <c r="C18" s="3" t="s">
        <v>132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133</v>
      </c>
      <c r="B19" s="2">
        <v>43156</v>
      </c>
      <c r="C19" s="3" t="s">
        <v>134</v>
      </c>
      <c r="D19" s="1" t="s">
        <v>118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135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136</v>
      </c>
      <c r="B21" s="2">
        <v>43165</v>
      </c>
      <c r="C21" s="3" t="s">
        <v>137</v>
      </c>
      <c r="D21" s="1" t="s">
        <v>118</v>
      </c>
      <c r="E21" s="10" t="str">
        <f t="shared" si="0"/>
        <v>가티링정 150mg</v>
      </c>
      <c r="F21" s="11" t="s">
        <v>138</v>
      </c>
      <c r="G21" s="1"/>
      <c r="H21" s="12" t="str">
        <f t="shared" si="1"/>
        <v/>
      </c>
      <c r="I21" s="1"/>
    </row>
    <row r="22" spans="1:9">
      <c r="A22" s="1" t="s">
        <v>139</v>
      </c>
      <c r="B22" s="2">
        <v>43102</v>
      </c>
      <c r="C22" s="3" t="s">
        <v>140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141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121</v>
      </c>
      <c r="B24" s="2">
        <v>43675</v>
      </c>
      <c r="C24" s="3" t="s">
        <v>142</v>
      </c>
      <c r="D24" s="1" t="s">
        <v>118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143</v>
      </c>
      <c r="B25" s="2">
        <v>43286</v>
      </c>
      <c r="C25" s="3" t="s">
        <v>144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145</v>
      </c>
      <c r="B26" s="2">
        <v>36652</v>
      </c>
      <c r="C26" s="3" t="s">
        <v>146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114</v>
      </c>
      <c r="H26" s="12" t="str">
        <f t="shared" si="1"/>
        <v/>
      </c>
      <c r="I26" s="1"/>
    </row>
    <row r="27" spans="1:9">
      <c r="A27" s="1" t="s">
        <v>147</v>
      </c>
      <c r="B27" s="2">
        <v>43533</v>
      </c>
      <c r="C27" s="3" t="s">
        <v>148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149</v>
      </c>
      <c r="B28" s="2">
        <v>43187</v>
      </c>
      <c r="C28" s="3" t="s">
        <v>150</v>
      </c>
      <c r="D28" s="1" t="s">
        <v>36</v>
      </c>
      <c r="E28" s="10" t="str">
        <f t="shared" si="0"/>
        <v>나릴정 50mg</v>
      </c>
      <c r="F28" s="11" t="s">
        <v>138</v>
      </c>
      <c r="G28" s="1"/>
      <c r="H28" s="12" t="str">
        <f t="shared" si="1"/>
        <v/>
      </c>
      <c r="I28" s="1"/>
    </row>
    <row r="30" spans="1:9">
      <c r="A30" t="s">
        <v>151</v>
      </c>
      <c r="E30" t="s">
        <v>152</v>
      </c>
    </row>
    <row r="31" spans="1:9">
      <c r="A31" s="43" t="s">
        <v>1</v>
      </c>
      <c r="B31" s="44"/>
      <c r="C31" s="4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6" t="str">
        <f>VLOOKUP(MIN($B$3:$B$28),$B$3:$D$28,2,0)</f>
        <v>건웅 미크로노마이신주사 60mg</v>
      </c>
      <c r="B32" s="47"/>
      <c r="C32" s="48"/>
      <c r="E32" s="1" t="s">
        <v>8</v>
      </c>
      <c r="F32" s="13">
        <f t="array" ref="F32">AVERAGE(IF(($E32=$D$3:$D$28)*(F$31=YEAR($B$3:$B$28))*($F$3:$F$28&gt;=50000),($G$3:$G$28)))</f>
        <v>151</v>
      </c>
      <c r="G32" s="13">
        <f t="array" ref="G32">AVERAGE(IF(($E32=$D$3:$D$28)*(G$31=YEAR($B$3:$B$28))*($F$3:$F$28&gt;=50000),($G$3:$G$28)))</f>
        <v>135</v>
      </c>
      <c r="H32" s="13">
        <f t="array" ref="H32">AVERAGE(IF(($E32=$D$3:$D$28)*(H$31=YEAR($B$3:$B$28))*($F$3:$F$28&gt;=50000),($G$3:$G$28)))</f>
        <v>129</v>
      </c>
    </row>
    <row r="33" spans="5:8">
      <c r="E33" s="1" t="s">
        <v>25</v>
      </c>
      <c r="F33" s="13">
        <f t="array" ref="F33">AVERAGE(IF(($E33=$D$3:$D$28)*(F$31=YEAR($B$3:$B$28))*($F$3:$F$28&gt;=50000),($G$3:$G$28)))</f>
        <v>118</v>
      </c>
      <c r="G33" s="13">
        <f t="array" ref="G33">AVERAGE(IF(($E33=$D$3:$D$28)*(G$31=YEAR($B$3:$B$28))*($F$3:$F$28&gt;=50000),($G$3:$G$28)))</f>
        <v>110.5</v>
      </c>
      <c r="H33" s="13">
        <f t="array" ref="H33">AVERAGE(IF(($E33=$D$3:$D$28)*(H$31=YEAR($B$3:$B$28))*($F$3:$F$28&gt;=50000),($G$3:$G$28)))</f>
        <v>89</v>
      </c>
    </row>
    <row r="34" spans="5:8">
      <c r="E34" s="1" t="s">
        <v>36</v>
      </c>
      <c r="F34" s="13">
        <f t="array" ref="F34">AVERAGE(IF(($E34=$D$3:$D$28)*(F$31=YEAR($B$3:$B$28))*($F$3:$F$28&gt;=50000),($G$3:$G$28)))</f>
        <v>127.8</v>
      </c>
      <c r="G34" s="13">
        <f t="array" ref="G34">AVERAGE(IF(($E34=$D$3:$D$28)*(G$31=YEAR($B$3:$B$28))*($F$3:$F$28&gt;=50000),($G$3:$G$28)))</f>
        <v>129</v>
      </c>
      <c r="H34" s="13">
        <f t="array" ref="H34">AVERAGE(IF(($E34=$D$3:$D$28)*(H$31=YEAR($B$3:$B$28))*($F$3:$F$28&gt;=50000),($G$3:$G$28)))</f>
        <v>288</v>
      </c>
    </row>
    <row r="35" spans="5:8">
      <c r="E35" s="1" t="s">
        <v>118</v>
      </c>
      <c r="F35" s="13">
        <f t="array" ref="F35">AVERAGE(IF(($E35=$D$3:$D$28)*(F$31=YEAR($B$3:$B$28))*($F$3:$F$28&gt;=50000),($G$3:$G$28)))</f>
        <v>80.333333333333329</v>
      </c>
      <c r="G35" s="13">
        <f t="array" ref="G35">AVERAGE(IF(($E35=$D$3:$D$28)*(G$31=YEAR($B$3:$B$28))*($F$3:$F$28&gt;=50000),($G$3:$G$28)))</f>
        <v>124</v>
      </c>
      <c r="H35" s="13">
        <f t="array" ref="H35">AVERAGE(IF(($E35=$D$3:$D$28)*(H$31=YEAR($B$3:$B$28))*($F$3:$F$28&gt;=50000),($G$3:$G$28)))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2:G15"/>
  <sheetViews>
    <sheetView topLeftCell="A7" workbookViewId="0">
      <selection activeCell="E11" sqref="E11"/>
    </sheetView>
  </sheetViews>
  <sheetFormatPr defaultRowHeight="17"/>
  <cols>
    <col min="1" max="1" width="10.58203125" customWidth="1"/>
    <col min="2" max="7" width="15.6640625" customWidth="1"/>
    <col min="8" max="9" width="14.25" customWidth="1"/>
    <col min="10" max="10" width="8.1640625" customWidth="1"/>
    <col min="11" max="11" width="10.4140625" bestFit="1" customWidth="1"/>
    <col min="12" max="12" width="10" bestFit="1" customWidth="1"/>
    <col min="13" max="13" width="6.83203125" customWidth="1"/>
    <col min="14" max="14" width="9.6640625" bestFit="1" customWidth="1"/>
    <col min="15" max="15" width="10.4140625" bestFit="1" customWidth="1"/>
    <col min="16" max="16" width="10" bestFit="1" customWidth="1"/>
    <col min="17" max="17" width="6.83203125" customWidth="1"/>
  </cols>
  <sheetData>
    <row r="2" spans="1:7">
      <c r="B2" s="25" t="s">
        <v>201</v>
      </c>
      <c r="C2" s="25" t="s">
        <v>200</v>
      </c>
    </row>
    <row r="3" spans="1:7">
      <c r="B3" t="s">
        <v>195</v>
      </c>
      <c r="D3" t="s">
        <v>196</v>
      </c>
      <c r="F3" t="s">
        <v>197</v>
      </c>
    </row>
    <row r="4" spans="1:7">
      <c r="A4" s="25" t="s">
        <v>2</v>
      </c>
      <c r="B4" t="s">
        <v>198</v>
      </c>
      <c r="C4" t="s">
        <v>199</v>
      </c>
      <c r="D4" t="s">
        <v>198</v>
      </c>
      <c r="E4" t="s">
        <v>199</v>
      </c>
      <c r="F4" t="s">
        <v>198</v>
      </c>
      <c r="G4" t="s">
        <v>199</v>
      </c>
    </row>
    <row r="5" spans="1:7">
      <c r="A5" t="s">
        <v>52</v>
      </c>
      <c r="B5" s="26"/>
      <c r="C5" s="26"/>
      <c r="D5" s="26"/>
      <c r="E5" s="26"/>
      <c r="F5" s="26">
        <v>127.5</v>
      </c>
      <c r="G5" s="26">
        <v>348</v>
      </c>
    </row>
    <row r="6" spans="1:7">
      <c r="A6" t="s">
        <v>82</v>
      </c>
      <c r="B6" s="26">
        <v>187.33333333333334</v>
      </c>
      <c r="C6" s="26">
        <v>145</v>
      </c>
      <c r="D6" s="26">
        <v>185.25</v>
      </c>
      <c r="E6" s="26">
        <v>133.75</v>
      </c>
      <c r="F6" s="26">
        <v>191.5</v>
      </c>
      <c r="G6" s="26">
        <v>137</v>
      </c>
    </row>
    <row r="7" spans="1:7">
      <c r="A7" t="s">
        <v>193</v>
      </c>
      <c r="B7" s="26">
        <v>109.83333333333333</v>
      </c>
      <c r="C7" s="26">
        <v>1207.5</v>
      </c>
      <c r="D7" s="26">
        <v>84</v>
      </c>
      <c r="E7" s="26">
        <v>265.33333333333331</v>
      </c>
      <c r="F7" s="26">
        <v>106.25</v>
      </c>
      <c r="G7" s="26">
        <v>3745.75</v>
      </c>
    </row>
    <row r="8" spans="1:7">
      <c r="A8" t="s">
        <v>192</v>
      </c>
      <c r="B8" s="26"/>
      <c r="C8" s="26"/>
      <c r="D8" s="26">
        <v>134</v>
      </c>
      <c r="E8" s="26">
        <v>334</v>
      </c>
      <c r="F8" s="26"/>
      <c r="G8" s="26"/>
    </row>
    <row r="9" spans="1:7">
      <c r="A9" t="s">
        <v>36</v>
      </c>
      <c r="B9" s="26">
        <v>153.57142857142858</v>
      </c>
      <c r="C9" s="26">
        <v>3055.4285714285716</v>
      </c>
      <c r="D9" s="26">
        <v>128.66666666666666</v>
      </c>
      <c r="E9" s="26">
        <v>60.333333333333336</v>
      </c>
      <c r="F9" s="26">
        <v>163.6</v>
      </c>
      <c r="G9" s="26">
        <v>176.6</v>
      </c>
    </row>
    <row r="10" spans="1:7">
      <c r="A10" t="s">
        <v>69</v>
      </c>
      <c r="B10" s="26"/>
      <c r="C10" s="26"/>
      <c r="D10" s="26">
        <v>151</v>
      </c>
      <c r="E10" s="26">
        <v>709</v>
      </c>
      <c r="F10" s="26"/>
      <c r="G10" s="26"/>
    </row>
    <row r="11" spans="1:7">
      <c r="A11" t="s">
        <v>30</v>
      </c>
      <c r="B11" s="26">
        <v>167.5</v>
      </c>
      <c r="C11" s="26">
        <v>256.66666666666669</v>
      </c>
      <c r="D11" s="26">
        <v>126</v>
      </c>
      <c r="E11" s="26">
        <v>50.75</v>
      </c>
      <c r="F11" s="26">
        <v>184.4</v>
      </c>
      <c r="G11" s="26">
        <v>255.8</v>
      </c>
    </row>
    <row r="12" spans="1:7">
      <c r="A12" t="s">
        <v>25</v>
      </c>
      <c r="B12" s="26">
        <v>116.8</v>
      </c>
      <c r="C12" s="26">
        <v>388.2</v>
      </c>
      <c r="D12" s="26">
        <v>146.85714285714286</v>
      </c>
      <c r="E12" s="26">
        <v>3078.8571428571427</v>
      </c>
      <c r="F12" s="26">
        <v>205.2</v>
      </c>
      <c r="G12" s="26">
        <v>680.4</v>
      </c>
    </row>
    <row r="13" spans="1:7">
      <c r="A13" t="s">
        <v>13</v>
      </c>
      <c r="B13" s="26"/>
      <c r="C13" s="26"/>
      <c r="D13" s="26">
        <v>224</v>
      </c>
      <c r="E13" s="26">
        <v>182</v>
      </c>
      <c r="F13" s="26"/>
      <c r="G13" s="26"/>
    </row>
    <row r="14" spans="1:7">
      <c r="A14" t="s">
        <v>8</v>
      </c>
      <c r="B14" s="26">
        <v>163.23076923076923</v>
      </c>
      <c r="C14" s="26">
        <v>570.38461538461536</v>
      </c>
      <c r="D14" s="26">
        <v>154.1</v>
      </c>
      <c r="E14" s="26">
        <v>526</v>
      </c>
      <c r="F14" s="26">
        <v>128.6</v>
      </c>
      <c r="G14" s="26">
        <v>349.2</v>
      </c>
    </row>
    <row r="15" spans="1:7">
      <c r="A15" t="s">
        <v>194</v>
      </c>
      <c r="B15" s="26">
        <v>150.17500000000001</v>
      </c>
      <c r="C15" s="26">
        <v>999.1</v>
      </c>
      <c r="D15" s="26">
        <v>145.91176470588235</v>
      </c>
      <c r="E15" s="26">
        <v>875.05882352941171</v>
      </c>
      <c r="F15" s="26">
        <v>155</v>
      </c>
      <c r="G15" s="26">
        <v>757.84848484848487</v>
      </c>
    </row>
  </sheetData>
  <sortState ref="A2:I15">
    <sortCondition ref="A4" customList="보람제약,동광제약,대화제약,근화제약,국제약품,고려제약,고려은단,경인제약,건일제약,건웅제약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4140625" customWidth="1"/>
    <col min="4" max="6" width="11.08203125" bestFit="1" customWidth="1" outlineLevel="1"/>
  </cols>
  <sheetData>
    <row r="1" spans="2:6" ht="17.5" thickBot="1"/>
    <row r="2" spans="2:6">
      <c r="B2" s="32" t="s">
        <v>208</v>
      </c>
      <c r="C2" s="33"/>
      <c r="D2" s="39"/>
      <c r="E2" s="39"/>
      <c r="F2" s="39"/>
    </row>
    <row r="3" spans="2:6" collapsed="1">
      <c r="B3" s="31"/>
      <c r="C3" s="31"/>
      <c r="D3" s="40" t="s">
        <v>210</v>
      </c>
      <c r="E3" s="40" t="s">
        <v>205</v>
      </c>
      <c r="F3" s="40" t="s">
        <v>207</v>
      </c>
    </row>
    <row r="4" spans="2:6" ht="48" hidden="1" outlineLevel="1">
      <c r="B4" s="35"/>
      <c r="C4" s="35"/>
      <c r="D4" s="28"/>
      <c r="E4" s="42" t="s">
        <v>206</v>
      </c>
      <c r="F4" s="42" t="s">
        <v>206</v>
      </c>
    </row>
    <row r="5" spans="2:6">
      <c r="B5" s="36" t="s">
        <v>209</v>
      </c>
      <c r="C5" s="37"/>
      <c r="D5" s="34"/>
      <c r="E5" s="34"/>
      <c r="F5" s="34"/>
    </row>
    <row r="6" spans="2:6" outlineLevel="1">
      <c r="B6" s="35"/>
      <c r="C6" s="35" t="s">
        <v>203</v>
      </c>
      <c r="D6" s="29">
        <v>0.12</v>
      </c>
      <c r="E6" s="41">
        <v>0.15</v>
      </c>
      <c r="F6" s="41">
        <v>0.1</v>
      </c>
    </row>
    <row r="7" spans="2:6">
      <c r="B7" s="36" t="s">
        <v>211</v>
      </c>
      <c r="C7" s="37"/>
      <c r="D7" s="34"/>
      <c r="E7" s="34"/>
      <c r="F7" s="34"/>
    </row>
    <row r="8" spans="2:6" ht="17.5" outlineLevel="1" thickBot="1">
      <c r="B8" s="38"/>
      <c r="C8" s="38" t="s">
        <v>204</v>
      </c>
      <c r="D8" s="30">
        <v>4433440</v>
      </c>
      <c r="E8" s="30">
        <v>4282300</v>
      </c>
      <c r="F8" s="30">
        <v>4534200</v>
      </c>
    </row>
    <row r="9" spans="2:6">
      <c r="B9" t="s">
        <v>212</v>
      </c>
    </row>
    <row r="10" spans="2:6">
      <c r="B10" t="s">
        <v>213</v>
      </c>
    </row>
    <row r="11" spans="2:6">
      <c r="B11" t="s">
        <v>214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2:G8"/>
  <sheetViews>
    <sheetView workbookViewId="0">
      <selection activeCell="G4" sqref="G4 G5 G6 G7 G8"/>
    </sheetView>
  </sheetViews>
  <sheetFormatPr defaultRowHeight="17"/>
  <cols>
    <col min="2" max="2" width="13" bestFit="1" customWidth="1"/>
    <col min="4" max="4" width="9.33203125" bestFit="1" customWidth="1"/>
    <col min="5" max="5" width="8.58203125" customWidth="1"/>
    <col min="6" max="6" width="11" bestFit="1" customWidth="1"/>
    <col min="7" max="7" width="10.83203125" bestFit="1" customWidth="1"/>
  </cols>
  <sheetData>
    <row r="2" spans="1:7">
      <c r="A2" t="s">
        <v>98</v>
      </c>
      <c r="E2" s="14"/>
      <c r="F2" s="14" t="s">
        <v>153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159</v>
      </c>
      <c r="G3" s="1" t="s">
        <v>102</v>
      </c>
    </row>
    <row r="4" spans="1:7">
      <c r="A4" s="1" t="s">
        <v>111</v>
      </c>
      <c r="B4" s="16" t="s">
        <v>154</v>
      </c>
      <c r="C4" s="9" t="s">
        <v>36</v>
      </c>
      <c r="D4" s="17">
        <v>458000</v>
      </c>
      <c r="E4" s="9">
        <v>11</v>
      </c>
      <c r="F4" s="9" t="s">
        <v>156</v>
      </c>
      <c r="G4" s="17">
        <f>D4*E4*(1-$G$2)</f>
        <v>4433440</v>
      </c>
    </row>
    <row r="5" spans="1:7">
      <c r="A5" s="1" t="s">
        <v>9</v>
      </c>
      <c r="B5" s="3" t="s">
        <v>155</v>
      </c>
      <c r="C5" s="1" t="s">
        <v>8</v>
      </c>
      <c r="D5" s="11">
        <v>39000</v>
      </c>
      <c r="E5" s="1">
        <v>12</v>
      </c>
      <c r="F5" s="1" t="s">
        <v>156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157</v>
      </c>
      <c r="G6" s="11">
        <f>D6*E6*(1-$G$2)</f>
        <v>850080</v>
      </c>
    </row>
    <row r="7" spans="1:7">
      <c r="A7" s="1" t="s">
        <v>116</v>
      </c>
      <c r="B7" s="3" t="s">
        <v>160</v>
      </c>
      <c r="C7" s="1" t="s">
        <v>118</v>
      </c>
      <c r="D7" s="11">
        <v>62000</v>
      </c>
      <c r="E7" s="1">
        <v>15</v>
      </c>
      <c r="F7" s="1" t="s">
        <v>156</v>
      </c>
      <c r="G7" s="11">
        <f>D7*E7*(1-$G$2)</f>
        <v>818400</v>
      </c>
    </row>
    <row r="8" spans="1:7">
      <c r="A8" s="1" t="s">
        <v>119</v>
      </c>
      <c r="B8" s="3" t="s">
        <v>161</v>
      </c>
      <c r="C8" s="1" t="s">
        <v>25</v>
      </c>
      <c r="D8" s="11">
        <v>155000</v>
      </c>
      <c r="E8" s="1">
        <v>42</v>
      </c>
      <c r="F8" s="1" t="s">
        <v>158</v>
      </c>
      <c r="G8" s="11">
        <f>D8*E8*(1-$G$2)</f>
        <v>5728800</v>
      </c>
    </row>
  </sheetData>
  <scenarios current="1" sqref="G4">
    <scenario name="할인율 증가" locked="1" count="1" user="전희수" comment="만든 사람 전희수 날짜 2024-06-19">
      <inputCells r="G2" val="0.15" numFmtId="9"/>
    </scenario>
    <scenario name="할인율 감소" locked="1" count="1" user="전희수" comment="만든 사람 전희수 날짜 2024-06-1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시오." promptTitle="그래프입력" prompt="판매량을 10으로 나눈 개수만큼만 입력" sqref="F4:F8">
      <formula1>REPT("◆",(E4:E8)/10)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E10"/>
  <sheetViews>
    <sheetView tabSelected="1" topLeftCell="A10" workbookViewId="0">
      <selection activeCell="N16" sqref="N16"/>
    </sheetView>
  </sheetViews>
  <sheetFormatPr defaultRowHeight="17"/>
  <sheetData>
    <row r="2" spans="2:5">
      <c r="B2" s="1" t="s">
        <v>2</v>
      </c>
      <c r="C2" s="1" t="s">
        <v>162</v>
      </c>
      <c r="D2" s="1" t="s">
        <v>163</v>
      </c>
      <c r="E2" s="1" t="s">
        <v>164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2:F10"/>
  <sheetViews>
    <sheetView workbookViewId="0">
      <selection activeCell="J14" sqref="J14"/>
    </sheetView>
  </sheetViews>
  <sheetFormatPr defaultRowHeight="17"/>
  <cols>
    <col min="1" max="1" width="3" customWidth="1"/>
    <col min="2" max="2" width="10" customWidth="1"/>
    <col min="3" max="3" width="11" customWidth="1"/>
    <col min="4" max="4" width="8.08203125" customWidth="1"/>
    <col min="5" max="5" width="12.58203125" customWidth="1"/>
    <col min="6" max="6" width="13.25" customWidth="1"/>
  </cols>
  <sheetData>
    <row r="2" spans="2:6">
      <c r="B2" s="18" t="s">
        <v>165</v>
      </c>
      <c r="C2" s="18" t="s">
        <v>166</v>
      </c>
      <c r="D2" s="19" t="s">
        <v>167</v>
      </c>
      <c r="E2" s="19" t="s">
        <v>184</v>
      </c>
      <c r="F2" s="19" t="s">
        <v>185</v>
      </c>
    </row>
    <row r="3" spans="2:6">
      <c r="B3" s="20" t="s">
        <v>168</v>
      </c>
      <c r="C3" s="21" t="s">
        <v>169</v>
      </c>
      <c r="D3" s="27">
        <v>1</v>
      </c>
      <c r="E3" s="22">
        <v>5</v>
      </c>
      <c r="F3" s="22">
        <v>124000</v>
      </c>
    </row>
    <row r="4" spans="2:6">
      <c r="B4" s="20" t="s">
        <v>170</v>
      </c>
      <c r="C4" s="21" t="s">
        <v>171</v>
      </c>
      <c r="D4" s="27" t="s">
        <v>186</v>
      </c>
      <c r="E4" s="22">
        <v>2</v>
      </c>
      <c r="F4" s="22">
        <v>299000</v>
      </c>
    </row>
    <row r="5" spans="2:6">
      <c r="B5" s="20" t="s">
        <v>172</v>
      </c>
      <c r="C5" s="21" t="s">
        <v>173</v>
      </c>
      <c r="D5" s="27">
        <v>-1</v>
      </c>
      <c r="E5" s="22">
        <v>5</v>
      </c>
      <c r="F5" s="22">
        <v>54000</v>
      </c>
    </row>
    <row r="6" spans="2:6">
      <c r="B6" s="20" t="s">
        <v>174</v>
      </c>
      <c r="C6" s="21" t="s">
        <v>175</v>
      </c>
      <c r="D6" s="27">
        <v>0</v>
      </c>
      <c r="E6" s="22">
        <v>4</v>
      </c>
      <c r="F6" s="22">
        <v>990000</v>
      </c>
    </row>
    <row r="7" spans="2:6">
      <c r="B7" s="20" t="s">
        <v>176</v>
      </c>
      <c r="C7" s="21" t="s">
        <v>177</v>
      </c>
      <c r="D7" s="27">
        <v>1</v>
      </c>
      <c r="E7" s="22">
        <v>9</v>
      </c>
      <c r="F7" s="22">
        <v>250000</v>
      </c>
    </row>
    <row r="8" spans="2:6">
      <c r="B8" s="20" t="s">
        <v>178</v>
      </c>
      <c r="C8" s="21" t="s">
        <v>179</v>
      </c>
      <c r="D8" s="27">
        <v>0</v>
      </c>
      <c r="E8" s="22">
        <v>10</v>
      </c>
      <c r="F8" s="22">
        <v>85000</v>
      </c>
    </row>
    <row r="9" spans="2:6">
      <c r="B9" s="20" t="s">
        <v>180</v>
      </c>
      <c r="C9" s="21" t="s">
        <v>181</v>
      </c>
      <c r="D9" s="27">
        <v>-1</v>
      </c>
      <c r="E9" s="22">
        <v>21</v>
      </c>
      <c r="F9" s="22">
        <v>342000</v>
      </c>
    </row>
    <row r="10" spans="2:6">
      <c r="B10" s="20" t="s">
        <v>182</v>
      </c>
      <c r="C10" s="21" t="s">
        <v>183</v>
      </c>
      <c r="D10" s="27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3:L24"/>
  <sheetViews>
    <sheetView workbookViewId="0">
      <selection activeCell="D19" sqref="D19"/>
    </sheetView>
  </sheetViews>
  <sheetFormatPr defaultRowHeight="17"/>
  <cols>
    <col min="1" max="1" width="11.08203125" bestFit="1" customWidth="1"/>
    <col min="3" max="3" width="26.33203125" customWidth="1"/>
    <col min="4" max="4" width="14.75" customWidth="1"/>
    <col min="7" max="7" width="12.83203125" customWidth="1"/>
    <col min="8" max="8" width="6.75" customWidth="1"/>
    <col min="10" max="10" width="25.58203125" bestFit="1" customWidth="1"/>
  </cols>
  <sheetData>
    <row r="3" spans="1:12">
      <c r="A3" t="s">
        <v>98</v>
      </c>
    </row>
    <row r="4" spans="1:12">
      <c r="A4" s="1" t="s">
        <v>187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188</v>
      </c>
      <c r="G4" s="1" t="s">
        <v>189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이름이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전희수</cp:lastModifiedBy>
  <dcterms:created xsi:type="dcterms:W3CDTF">2023-08-09T00:13:15Z</dcterms:created>
  <dcterms:modified xsi:type="dcterms:W3CDTF">2024-06-24T03:26:12Z</dcterms:modified>
</cp:coreProperties>
</file>