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A8D17A6-C148-4EEF-98EA-CEF8158BA9DD}" xr6:coauthVersionLast="47" xr6:coauthVersionMax="47" xr10:uidLastSave="{00000000-0000-0000-0000-000000000000}"/>
  <bookViews>
    <workbookView xWindow="-108" yWindow="-108" windowWidth="23256" windowHeight="12576" firstSheet="4" activeTab="5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  <c r="I8" i="3" a="1"/>
  <c r="I5" i="3" a="1"/>
  <c r="I13" i="3" a="1"/>
  <c r="I25" i="3" a="1"/>
  <c r="I9" i="3" a="1"/>
  <c r="I18" i="3" a="1"/>
  <c r="I16" i="3" a="1"/>
  <c r="I28" i="3" a="1"/>
  <c r="I6" i="3" a="1"/>
  <c r="I10" i="3" a="1"/>
  <c r="I14" i="3" a="1"/>
  <c r="I22" i="3" a="1"/>
  <c r="I26" i="3" a="1"/>
  <c r="I20" i="3" a="1"/>
  <c r="I17" i="3" a="1"/>
  <c r="I7" i="3" a="1"/>
  <c r="I11" i="3" a="1"/>
  <c r="I15" i="3" a="1"/>
  <c r="I19" i="3" a="1"/>
  <c r="I23" i="3" a="1"/>
  <c r="I27" i="3" a="1"/>
  <c r="I4" i="3" a="1"/>
  <c r="I12" i="3" a="1"/>
  <c r="I24" i="3" a="1"/>
  <c r="I21" i="3" a="1"/>
  <c r="I3" i="3" a="1"/>
  <c r="I21" i="3" l="1"/>
  <c r="I24" i="3"/>
  <c r="I12" i="3"/>
  <c r="I4" i="3"/>
  <c r="I27" i="3"/>
  <c r="I23" i="3"/>
  <c r="I19" i="3"/>
  <c r="I15" i="3"/>
  <c r="I11" i="3"/>
  <c r="I7" i="3"/>
  <c r="I17" i="3"/>
  <c r="I20" i="3"/>
  <c r="I26" i="3"/>
  <c r="I22" i="3"/>
  <c r="I14" i="3"/>
  <c r="I10" i="3"/>
  <c r="I6" i="3"/>
  <c r="I28" i="3"/>
  <c r="I16" i="3"/>
  <c r="I18" i="3"/>
  <c r="I9" i="3"/>
  <c r="I25" i="3"/>
  <c r="I13" i="3"/>
  <c r="I5" i="3"/>
  <c r="I8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6AE982-67D9-43E3-B8F3-7B28E090840C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AA6FA3C-E17F-4AE9-80AD-EA1C6637CA5A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OA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<sst xmlns="http://schemas.openxmlformats.org/spreadsheetml/2006/main" count="408" uniqueCount="219">
  <si>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</si>
  <si>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</si>
  <si>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</si>
  <si>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</si>
  <si>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</si>
  <si>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</si>
  <si>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</si>
  <si>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</si>
  <si>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</si>
  <si>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</si>
  <si>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</si>
  <si>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</si>
  <si>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</si>
  <si>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</si>
  <si>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</si>
  <si>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</si>
  <si>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</si>
  <si>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</si>
  <si>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</si>
  <si>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</si>
  <si>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</si>
  <si>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</si>
  <si>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</si>
  <si>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</si>
  <si>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</si>
  <si>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</si>
  <si>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</si>
  <si>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</si>
  <si>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</si>
  <si>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</si>
  <si>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</si>
  <si>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</si>
  <si>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</si>
  <si>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</si>
  <si>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</si>
  <si>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</si>
  <si>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</si>
  <si>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</si>
  <si>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</si>
  <si>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</si>
  <si>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</si>
  <si>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</si>
  <si>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</si>
  <si>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</si>
  <si>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</si>
  <si>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</si>
  <si>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</si>
  <si>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</si>
  <si>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</si>
  <si>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</si>
  <si>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</si>
  <si>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</si>
  <si>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</si>
  <si>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</si>
  <si>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</si>
  <si>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</si>
  <si>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</si>
  <si>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</si>
  <si>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</si>
  <si>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</si>
  <si>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</si>
  <si>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</si>
  <si>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</si>
  <si>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</si>
  <si>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</si>
  <si>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</si>
  <si>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</si>
  <si>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</si>
  <si>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</si>
  <si>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</si>
  <si>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</si>
  <si>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</si>
  <si>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</si>
  <si>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</si>
  <si>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</si>
  <si>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</si>
  <si>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</si>
  <si>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</si>
  <si>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</si>
  <si>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</si>
  <si>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</si>
  <si>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</si>
  <si>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</si>
  <si>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</si>
  <si>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</si>
  <si>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</si>
  <si>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</si>
  <si>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</si>
  <si>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</si>
  <si>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</si>
  <si>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</si>
  <si>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</si>
  <si>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</si>
  <si>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</si>
  <si>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</si>
  <si>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</si>
  <si>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</si>
  <si>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</si>
  <si>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</si>
  <si>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</si>
  <si>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</si>
  <si>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</si>
  <si>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</si>
  <si>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</si>
  <si>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</si>
  <si>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</si>
  <si>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</si>
  <si>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</si>
  <si>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</si>
  <si>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</si>
  <si>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</si>
  <si>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</si>
  <si>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</si>
  <si>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</si>
  <si>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</si>
  <si>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</si>
  <si>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</si>
  <si>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</si>
  <si>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</si>
  <si>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</si>
  <si>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</si>
  <si>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</si>
  <si>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</si>
  <si>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</si>
  <si>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</si>
  <si>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</si>
  <si>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</si>
  <si>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</si>
  <si>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</si>
  <si>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</si>
  <si>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</si>
  <si>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</si>
  <si>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</si>
  <si>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</si>
  <si>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</si>
  <si>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</si>
  <si>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</si>
  <si>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</si>
  <si>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</si>
  <si>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</si>
  <si>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</si>
  <si>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</si>
  <si>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</si>
  <si>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</si>
  <si>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</si>
  <si>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</si>
  <si>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</si>
  <si>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</si>
  <si>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</si>
  <si>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</si>
  <si>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</si>
  <si>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</si>
  <si>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</si>
  <si>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</si>
  <si>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</si>
  <si>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</si>
  <si>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</si>
  <si>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</si>
  <si>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</si>
  <si>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</si>
  <si>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</si>
  <si>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</si>
  <si>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</si>
  <si>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</si>
  <si>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</si>
  <si>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</si>
  <si>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</si>
  <si>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</si>
  <si>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</si>
  <si>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</si>
  <si>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</si>
  <si>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</si>
  <si>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</si>
  <si>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</si>
  <si>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</si>
  <si>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</si>
  <si>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</si>
  <si>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</si>
  <si>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</si>
  <si>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</si>
  <si>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</si>
  <si>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</si>
  <si>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</si>
  <si>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</si>
  <si>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</si>
  <si>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</si>
  <si>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</si>
  <si>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</si>
  <si>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</si>
  <si>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</si>
  <si>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</si>
  <si>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</si>
  <si>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제품코드</t>
    <phoneticPr fontId="1" type="noConversion"/>
  </si>
  <si>
    <t>제품명</t>
    <phoneticPr fontId="1" type="noConversion"/>
  </si>
  <si>
    <t>등록일자</t>
    <phoneticPr fontId="1" type="noConversion"/>
  </si>
  <si>
    <t>실적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</si>
  <si>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</si>
  <si>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</si>
  <si>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</si>
  <si>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</si>
  <si>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</si>
  <si>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</si>
  <si>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평균: 단가</t>
  </si>
  <si>
    <t>평균: 실적</t>
  </si>
  <si>
    <t>등록일자(연도)</t>
  </si>
  <si>
    <t>값</t>
  </si>
  <si>
    <t>◆</t>
    <phoneticPr fontId="1" type="noConversion"/>
  </si>
  <si>
    <t>$G$2</t>
  </si>
  <si>
    <t>$G$4</t>
  </si>
  <si>
    <t>시나리오1</t>
  </si>
  <si>
    <t>만든 사람 User 날짜 2025-05-02</t>
  </si>
  <si>
    <t>시나리오2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</si>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</sst>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09-401F-9AD4-B43CE997FA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106480"/>
        <c:axId val="834111760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834111760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34106480"/>
        <c:crosses val="max"/>
        <c:crossBetween val="between"/>
      </c:valAx>
      <c:catAx>
        <c:axId val="834106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4111760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48B90962-6252-7E2E-EC21-AF246E77DE5B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A79F6AC-DAB1-AE01-5C98-E782C62B971E}"/>
            </a:ext>
          </a:extLst>
        </xdr:cNvPr>
        <xdr:cNvSpPr/>
      </xdr:nvSpPr>
      <xdr:spPr>
        <a:xfrm>
          <a:off x="3406140" y="243078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79.789481250002" backgroundQuery="1" createdVersion="8" refreshedVersion="8" minRefreshableVersion="3" recordCount="0" supportSubquery="1" supportAdvancedDrill="1" xr:uid="{109609C4-372A-4A06-B104-E648E6AF1930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2" level="32767"/>
    <cacheField name="[Measures].[평균: 실적]" caption="평균: 실적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2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2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637F33-773D-4C9B-81DF-842F873FBCBB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3" subtotal="average" baseField="0" baseItem="0" numFmtId="176"/>
    <dataField name="평균: 단가" fld="2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단가"/>
    <pivotHierarchy dragToData="1" caption="평균: 실적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workbookViewId="0">
      <selection activeCell="M15" sqref="M15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AND(MID($A3,4,1)*1&gt;=5,OR(MONTH($E3)=3,MONTH($E3)=9))</f>
        <v>1</v>
      </c>
    </row>
    <row r="38" spans="1:6">
      <c r="A38" t="s">
        <v>192</v>
      </c>
      <c r="B38" t="s">
        <v>193</v>
      </c>
      <c r="C38" t="s">
        <v>194</v>
      </c>
      <c r="D38" t="s">
        <v>195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AND(RIGHT($A3,3)*1&gt;=160,$C3&lt;&gt;"극동제약")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C10" sqref="C10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K35"/>
  <sheetViews>
    <sheetView topLeftCell="A21" workbookViewId="0">
      <selection activeCell="L35" sqref="L3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  <col min="11" max="11" width="10.8984375" bestFit="1" customWidth="1"/>
  </cols>
  <sheetData>
    <row r="1" spans="1:11">
      <c r="A1" t="s">
        <v>98</v>
      </c>
    </row>
    <row r="2" spans="1:11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11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IF(LEFT($C3,2)=LEFT($D3,2),SUBSTITUTE($C3," ","★",1),$C3)</f>
        <v>건웅★로딘정 100mg</v>
      </c>
      <c r="F3" s="11">
        <v>178000</v>
      </c>
      <c r="G3" s="1">
        <v>115</v>
      </c>
      <c r="H3" s="12" t="str">
        <f>TEXT(IFERROR($F3*$G3,""),"#,###원")</f>
        <v>20,470,000원</v>
      </c>
      <c r="I3" s="1" t="str" cm="1">
        <f t="array" ref="I3">fn비고(C3)</f>
        <v>■</v>
      </c>
    </row>
    <row r="4" spans="1:11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IF(LEFT($C4,2)=LEFT($D4,2),SUBSTITUTE($C4," ","★",1),$C4)</f>
        <v>국제★구루메포민정 250mg</v>
      </c>
      <c r="F4" s="11">
        <v>59000</v>
      </c>
      <c r="G4" s="1">
        <v>129</v>
      </c>
      <c r="H4" s="12" t="str">
        <f t="shared" ref="H4:H28" si="1">TEXT(IFERROR($F4*$G4,""),"#,###원")</f>
        <v>7,611,000원</v>
      </c>
      <c r="I4" s="1" t="str" cm="1">
        <f t="array" ref="I4">fn비고(C4)</f>
        <v>■■</v>
      </c>
      <c r="K4" s="24"/>
    </row>
    <row r="5" spans="1:11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fn비고(C5)</f>
        <v/>
      </c>
    </row>
    <row r="6" spans="1:11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fn비고(C6)</f>
        <v/>
      </c>
    </row>
    <row r="7" spans="1:11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fn비고(C7)</f>
        <v/>
      </c>
    </row>
    <row r="8" spans="1:11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fn비고(C8)</f>
        <v>■■</v>
      </c>
    </row>
    <row r="9" spans="1:11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fn비고(C9)</f>
        <v/>
      </c>
    </row>
    <row r="10" spans="1:11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fn비고(C10)</f>
        <v/>
      </c>
    </row>
    <row r="11" spans="1:11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fn비고(C11)</f>
        <v/>
      </c>
    </row>
    <row r="12" spans="1:11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fn비고(C12)</f>
        <v>■</v>
      </c>
    </row>
    <row r="13" spans="1:11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fn비고(C13)</f>
        <v>■■</v>
      </c>
    </row>
    <row r="14" spans="1:11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fn비고(C14)</f>
        <v>■</v>
      </c>
    </row>
    <row r="15" spans="1:11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fn비고(C15)</f>
        <v/>
      </c>
    </row>
    <row r="16" spans="1:11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fn비고(C16)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fn비고(C17)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fn비고(C18)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fn비고(C19)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fn비고(C20)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fn비고(C21)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fn비고(C22)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fn비고(C23)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str" cm="1">
        <f t="array" ref="I24">fn비고(C24)</f>
        <v/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fn비고(C25)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fn비고(C26)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fn비고(C27)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fn비고(C28)</f>
        <v/>
      </c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str">
        <f>VLOOKUP(MIN($B$3:$B$28),$B$3:$C$28,2,0)</f>
        <v>건웅 미크로노마이신주사 60mg</v>
      </c>
      <c r="B32" s="45"/>
      <c r="C32" s="46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D17" sqref="D17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19921875" bestFit="1" customWidth="1"/>
    <col min="10" max="10" width="8" bestFit="1" customWidth="1"/>
    <col min="11" max="11" width="10.19921875" bestFit="1" customWidth="1"/>
    <col min="12" max="12" width="9.59765625" bestFit="1" customWidth="1"/>
    <col min="13" max="13" width="6.796875" bestFit="1" customWidth="1"/>
    <col min="14" max="14" width="9.3984375" bestFit="1" customWidth="1"/>
    <col min="15" max="15" width="10.19921875" bestFit="1" customWidth="1"/>
    <col min="16" max="16" width="9.59765625" bestFit="1" customWidth="1"/>
    <col min="17" max="17" width="6.796875" bestFit="1" customWidth="1"/>
  </cols>
  <sheetData>
    <row r="2" spans="1:7">
      <c r="B2" s="25" t="s">
        <v>204</v>
      </c>
      <c r="C2" s="25" t="s">
        <v>205</v>
      </c>
    </row>
    <row r="3" spans="1:7">
      <c r="B3" t="s">
        <v>199</v>
      </c>
      <c r="D3" t="s">
        <v>200</v>
      </c>
      <c r="F3" t="s">
        <v>201</v>
      </c>
    </row>
    <row r="4" spans="1:7">
      <c r="A4" s="25" t="s">
        <v>2</v>
      </c>
      <c r="B4" t="s">
        <v>203</v>
      </c>
      <c r="C4" t="s">
        <v>202</v>
      </c>
      <c r="D4" t="s">
        <v>203</v>
      </c>
      <c r="E4" t="s">
        <v>202</v>
      </c>
      <c r="F4" t="s">
        <v>203</v>
      </c>
      <c r="G4" t="s">
        <v>202</v>
      </c>
    </row>
    <row r="5" spans="1:7">
      <c r="A5" t="s">
        <v>52</v>
      </c>
      <c r="B5" s="26"/>
      <c r="C5" s="26"/>
      <c r="D5" s="26"/>
      <c r="E5" s="26"/>
      <c r="F5" s="26">
        <v>127.5</v>
      </c>
      <c r="G5" s="26">
        <v>348</v>
      </c>
    </row>
    <row r="6" spans="1:7">
      <c r="A6" t="s">
        <v>82</v>
      </c>
      <c r="B6" s="26">
        <v>187.33333333333334</v>
      </c>
      <c r="C6" s="26">
        <v>145</v>
      </c>
      <c r="D6" s="26">
        <v>185.25</v>
      </c>
      <c r="E6" s="26">
        <v>133.75</v>
      </c>
      <c r="F6" s="26">
        <v>191.5</v>
      </c>
      <c r="G6" s="26">
        <v>137</v>
      </c>
    </row>
    <row r="7" spans="1:7">
      <c r="A7" t="s">
        <v>197</v>
      </c>
      <c r="B7" s="26">
        <v>109.83333333333333</v>
      </c>
      <c r="C7" s="26">
        <v>1207.5</v>
      </c>
      <c r="D7" s="26">
        <v>84</v>
      </c>
      <c r="E7" s="26">
        <v>265.33333333333331</v>
      </c>
      <c r="F7" s="26">
        <v>106.25</v>
      </c>
      <c r="G7" s="26">
        <v>3745.75</v>
      </c>
    </row>
    <row r="8" spans="1:7">
      <c r="A8" t="s">
        <v>196</v>
      </c>
      <c r="B8" s="26"/>
      <c r="C8" s="26"/>
      <c r="D8" s="26">
        <v>134</v>
      </c>
      <c r="E8" s="26">
        <v>334</v>
      </c>
      <c r="F8" s="26"/>
      <c r="G8" s="26"/>
    </row>
    <row r="9" spans="1:7">
      <c r="A9" t="s">
        <v>36</v>
      </c>
      <c r="B9" s="26">
        <v>153.57142857142858</v>
      </c>
      <c r="C9" s="26">
        <v>3055.4285714285716</v>
      </c>
      <c r="D9" s="26">
        <v>128.66666666666666</v>
      </c>
      <c r="E9" s="26">
        <v>60.333333333333336</v>
      </c>
      <c r="F9" s="26">
        <v>163.6</v>
      </c>
      <c r="G9" s="26">
        <v>176.6</v>
      </c>
    </row>
    <row r="10" spans="1:7">
      <c r="A10" t="s">
        <v>69</v>
      </c>
      <c r="B10" s="26"/>
      <c r="C10" s="26"/>
      <c r="D10" s="26">
        <v>151</v>
      </c>
      <c r="E10" s="26">
        <v>709</v>
      </c>
      <c r="F10" s="26"/>
      <c r="G10" s="26"/>
    </row>
    <row r="11" spans="1:7">
      <c r="A11" t="s">
        <v>30</v>
      </c>
      <c r="B11" s="26">
        <v>167.5</v>
      </c>
      <c r="C11" s="26">
        <v>256.66666666666669</v>
      </c>
      <c r="D11" s="26">
        <v>126</v>
      </c>
      <c r="E11" s="26">
        <v>50.75</v>
      </c>
      <c r="F11" s="26">
        <v>184.4</v>
      </c>
      <c r="G11" s="26">
        <v>255.8</v>
      </c>
    </row>
    <row r="12" spans="1:7">
      <c r="A12" t="s">
        <v>25</v>
      </c>
      <c r="B12" s="26">
        <v>116.8</v>
      </c>
      <c r="C12" s="26">
        <v>388.2</v>
      </c>
      <c r="D12" s="26">
        <v>146.85714285714286</v>
      </c>
      <c r="E12" s="26">
        <v>3078.8571428571427</v>
      </c>
      <c r="F12" s="26">
        <v>205.2</v>
      </c>
      <c r="G12" s="26">
        <v>680.4</v>
      </c>
    </row>
    <row r="13" spans="1:7">
      <c r="A13" t="s">
        <v>13</v>
      </c>
      <c r="B13" s="26"/>
      <c r="C13" s="26"/>
      <c r="D13" s="26">
        <v>224</v>
      </c>
      <c r="E13" s="26">
        <v>182</v>
      </c>
      <c r="F13" s="26"/>
      <c r="G13" s="26"/>
    </row>
    <row r="14" spans="1:7">
      <c r="A14" t="s">
        <v>8</v>
      </c>
      <c r="B14" s="26">
        <v>163.23076923076923</v>
      </c>
      <c r="C14" s="26">
        <v>570.38461538461536</v>
      </c>
      <c r="D14" s="26">
        <v>154.1</v>
      </c>
      <c r="E14" s="26">
        <v>526</v>
      </c>
      <c r="F14" s="26">
        <v>128.6</v>
      </c>
      <c r="G14" s="26">
        <v>349.2</v>
      </c>
    </row>
    <row r="15" spans="1:7">
      <c r="A15" t="s">
        <v>198</v>
      </c>
      <c r="B15" s="26">
        <v>150.17500000000001</v>
      </c>
      <c r="C15" s="26">
        <v>999.1</v>
      </c>
      <c r="D15" s="26">
        <v>145.91176470588235</v>
      </c>
      <c r="E15" s="26">
        <v>875.05882352941171</v>
      </c>
      <c r="F15" s="26">
        <v>155</v>
      </c>
      <c r="G15" s="26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DD8C5-D5B5-45F8-819C-A30B3CF4AD20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0.69921875" bestFit="1" customWidth="1" outlineLevel="1"/>
  </cols>
  <sheetData>
    <row r="1" spans="2:6" ht="18" thickBot="1"/>
    <row r="2" spans="2:6">
      <c r="B2" s="30" t="s">
        <v>212</v>
      </c>
      <c r="C2" s="31"/>
      <c r="D2" s="37"/>
      <c r="E2" s="37"/>
      <c r="F2" s="37"/>
    </row>
    <row r="3" spans="2:6" collapsed="1">
      <c r="B3" s="29"/>
      <c r="C3" s="29"/>
      <c r="D3" s="38" t="s">
        <v>214</v>
      </c>
      <c r="E3" s="38" t="s">
        <v>209</v>
      </c>
      <c r="F3" s="38" t="s">
        <v>211</v>
      </c>
    </row>
    <row r="4" spans="2:6" ht="46.8" hidden="1" outlineLevel="1">
      <c r="B4" s="33"/>
      <c r="C4" s="33"/>
      <c r="E4" s="40" t="s">
        <v>210</v>
      </c>
      <c r="F4" s="40" t="s">
        <v>210</v>
      </c>
    </row>
    <row r="5" spans="2:6">
      <c r="B5" s="34" t="s">
        <v>213</v>
      </c>
      <c r="C5" s="35"/>
      <c r="D5" s="32"/>
      <c r="E5" s="32"/>
      <c r="F5" s="32"/>
    </row>
    <row r="6" spans="2:6" outlineLevel="1">
      <c r="B6" s="33"/>
      <c r="C6" s="33" t="s">
        <v>207</v>
      </c>
      <c r="D6" s="27">
        <v>0.12</v>
      </c>
      <c r="E6" s="39">
        <v>0.15</v>
      </c>
      <c r="F6" s="39">
        <v>0.1</v>
      </c>
    </row>
    <row r="7" spans="2:6">
      <c r="B7" s="34" t="s">
        <v>215</v>
      </c>
      <c r="C7" s="35"/>
      <c r="D7" s="32"/>
      <c r="E7" s="32"/>
      <c r="F7" s="32"/>
    </row>
    <row r="8" spans="2:6" ht="18" outlineLevel="1" thickBot="1">
      <c r="B8" s="36"/>
      <c r="C8" s="36" t="s">
        <v>208</v>
      </c>
      <c r="D8" s="28">
        <v>4433440</v>
      </c>
      <c r="E8" s="28">
        <v>4282300</v>
      </c>
      <c r="F8" s="28">
        <v>4534200</v>
      </c>
    </row>
    <row r="9" spans="2:6">
      <c r="B9" t="s">
        <v>216</v>
      </c>
    </row>
    <row r="10" spans="2:6">
      <c r="B10" t="s">
        <v>217</v>
      </c>
    </row>
    <row r="11" spans="2:6">
      <c r="B11" t="s">
        <v>218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tabSelected="1" workbookViewId="0">
      <selection activeCell="L3" sqref="L3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206</v>
      </c>
      <c r="G4" s="17">
        <f>D4*E4*(1-$G$2)</f>
        <v>4534200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421200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869400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837000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5859000</v>
      </c>
    </row>
  </sheetData>
  <scenarios current="1" show="1" sqref="G4">
    <scenario name="할인율 증가" locked="1" count="1" user="User" comment="만든 사람 User 날짜 2025-05-02_x000a_수정한 사람 User 날짜 2025-05-02">
      <inputCells r="G2" val="0.15" numFmtId="9"/>
    </scenario>
    <scenario name="할인율 감소" locked="1" count="1" user="User" comment="만든 사람 User 날짜 2025-05-02_x000a_수정한 사람 User 날짜 2025-05-0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 " promptTitle="그래프입력" prompt="판매량을 10으로 나눈 개수만큼만 입력" sqref="F4:F8" xr:uid="{F9955D0F-F000-4F03-B404-C25958EF1120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opLeftCell="A10" workbookViewId="0">
      <selection activeCell="M16" sqref="M16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H11" sqref="H11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45244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45244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>
        <v>45780</v>
      </c>
      <c r="B7" s="1" t="s">
        <v>23</v>
      </c>
      <c r="C7" s="3" t="s">
        <v>24</v>
      </c>
      <c r="D7" s="1" t="s">
        <v>25</v>
      </c>
      <c r="E7" s="13">
        <v>120</v>
      </c>
      <c r="F7" s="13">
        <v>2</v>
      </c>
      <c r="G7" s="13">
        <v>240</v>
      </c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>
        <v>45780</v>
      </c>
      <c r="B8" s="1" t="s">
        <v>20</v>
      </c>
      <c r="C8" s="3" t="s">
        <v>21</v>
      </c>
      <c r="D8" s="1" t="s">
        <v>22</v>
      </c>
      <c r="E8" s="13">
        <v>243</v>
      </c>
      <c r="F8" s="13">
        <v>4</v>
      </c>
      <c r="G8" s="13">
        <v>972</v>
      </c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주문하기">
          <controlPr defaultSize="0" autoLine="0" autoPict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3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곽지은</cp:lastModifiedBy>
  <dcterms:created xsi:type="dcterms:W3CDTF">2023-08-09T00:13:15Z</dcterms:created>
  <dcterms:modified xsi:type="dcterms:W3CDTF">2025-05-03T07:45:33Z</dcterms:modified>
</cp:coreProperties>
</file>