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orolw\Desktop\컴활\2026_컴활1급_실기_기출문제집\02 최신기출유형\05회\"/>
    </mc:Choice>
  </mc:AlternateContent>
  <xr:revisionPtr revIDLastSave="0" documentId="13_ncr:1_{6943DFA2-610C-4F44-B96A-B2F273D888F7}" xr6:coauthVersionLast="47" xr6:coauthVersionMax="47" xr10:uidLastSave="{00000000-0000-0000-0000-000000000000}"/>
  <bookViews>
    <workbookView xWindow="-110" yWindow="-110" windowWidth="19420" windowHeight="10420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eta.ABS" hidden="1" xlm="1">#NAME?</definedName>
    <definedName name="_xleta.AVERAGE" hidden="1" xlm="1">#NAME?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1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3" l="1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" i="3"/>
  <c r="C34" i="3" a="1"/>
  <c r="C34" i="3" s="1"/>
  <c r="C35" i="3" a="1"/>
  <c r="C35" i="3" s="1"/>
  <c r="C36" i="3" a="1"/>
  <c r="C36" i="3" s="1"/>
  <c r="C33" i="3" a="1"/>
  <c r="C33" i="3" s="1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M33" i="3" a="1"/>
  <c r="M33" i="3" s="1"/>
  <c r="L33" i="3" a="1"/>
  <c r="L33" i="3" s="1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8" i="3" a="1"/>
  <c r="L12" i="3" a="1"/>
  <c r="L16" i="3" a="1"/>
  <c r="L20" i="3" a="1"/>
  <c r="L24" i="3" a="1"/>
  <c r="L28" i="3" a="1"/>
  <c r="L6" i="3" a="1"/>
  <c r="L26" i="3" a="1"/>
  <c r="L11" i="3" a="1"/>
  <c r="L23" i="3" a="1"/>
  <c r="L14" i="3" a="1"/>
  <c r="L7" i="3" a="1"/>
  <c r="L19" i="3" a="1"/>
  <c r="L5" i="3" a="1"/>
  <c r="L9" i="3" a="1"/>
  <c r="L13" i="3" a="1"/>
  <c r="L17" i="3" a="1"/>
  <c r="L21" i="3" a="1"/>
  <c r="L25" i="3" a="1"/>
  <c r="L29" i="3" a="1"/>
  <c r="L10" i="3" a="1"/>
  <c r="L22" i="3" a="1"/>
  <c r="L15" i="3" a="1"/>
  <c r="L27" i="3" a="1"/>
  <c r="L18" i="3" a="1"/>
  <c r="L3" i="3" a="1"/>
  <c r="L18" i="3" l="1"/>
  <c r="L27" i="3"/>
  <c r="L15" i="3"/>
  <c r="L22" i="3"/>
  <c r="L10" i="3"/>
  <c r="L29" i="3"/>
  <c r="L25" i="3"/>
  <c r="L21" i="3"/>
  <c r="L17" i="3"/>
  <c r="L13" i="3"/>
  <c r="L9" i="3"/>
  <c r="L5" i="3"/>
  <c r="L19" i="3"/>
  <c r="L7" i="3"/>
  <c r="L14" i="3"/>
  <c r="L23" i="3"/>
  <c r="L11" i="3"/>
  <c r="L26" i="3"/>
  <c r="L6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34D1F1D-C5D9-4880-80BA-0FEB543AA8F7}" name="MS Access Database_Query" type="1" refreshedVersion="8" background="1">
    <dbPr connection="DSN=MS Access Database;DBQ=C:\USERS\OROLW\Desktop\컴활\2026_컴활1급_실기_기출문제집\02 최신기출유형\05회\모의주식투자.accdb;DefaultDir=C:\USERS\OROLW\Desktop\컴활\2026_컴활1급_실기_기출문제집\02 최신기출유형\05회;DriverId=25;FIL=MS Access;MaxBufferSize=2048;PageTimeout=5;" command="SELECT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, `9월대회성적 : 테이블`.총점_x000d__x000a_FROM `9월대회성적 : 테이블` `9월대회성적 : 테이블`"/>
  </connection>
  <connection id="2" xr16:uid="{574C93CD-A02D-4050-9955-7F2F775B6D77}" name="MS Access Database_Query1" type="1" refreshedVersion="8" background="1">
    <dbPr connection="DSN=MS Access Database;DBQ=C:\Users\orolw\Desktop\컴활\2026_컴활1급_실기_기출문제집\02 최신기출유형\05회\모의주식투자.accdb;DefaultDir=C:\Users\orolw\Desktop\컴활\2026_컴활1급_실기_기출문제집\02 최신기출유형\05회;DriverId=25;FIL=MS Access;MaxBufferSize=2048;PageTimeout=5;" command="SELECT `9월대회성적 : 테이블`.성명, `9월대회성적 : 테이블`.사원번호,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, `9월대회성적 : 테이블`.총점_x000d__x000a_FROM `9월대회성적 : 테이블` `9월대회성적 : 테이블`"/>
  </connection>
  <connection id="3" xr16:uid="{FBB62AD6-631B-43CC-ABBC-2AD1F7A543D5}" name="MS Access Database_Query2" type="1" refreshedVersion="8" background="1">
    <dbPr connection="DSN=MS Access Database;DBQ=C:\Users\orolw\Desktop\컴활\2026_컴활1급_실기_기출문제집\02 최신기출유형\05회\모의주식투자.accdb;DefaultDir=C:\Users\orolw\Desktop\컴활\2026_컴활1급_실기_기출문제집\02 최신기출유형\05회;DriverId=25;FIL=MS Access;MaxBufferSize=2048;PageTimeout=5;" command="SELECT `9월대회성적 : 테이블`.성명, `9월대회성적 : 테이블`.사원번호,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, `9월대회성적 : 테이블`.총점_x000d__x000a_FROM `9월대회성적 : 테이블` `9월대회성적 : 테이블`"/>
  </connection>
  <connection id="4" xr16:uid="{248E89C4-396C-4DC7-AC78-6E3906EB1F37}" sourceFile="C:\Users\orolw\Desktop\컴활\2026_컴활1급_실기_기출문제집\02 최신기출유형\05회\모의주식투자.accdb" keepAlive="1" name="모의주식투자" type="5" refreshedVersion="8" background="1">
    <dbPr connection="Provider=Microsoft.ACE.OLEDB.12.0;User ID=Admin;Data Source=C:\Users\orolw\Desktop\컴활\2026_컴활1급_실기_기출문제집\02 최신기출유형\05회\모의주식투자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9월대회성적 : 테이블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<sst xmlns="http://schemas.openxmlformats.org/spreadsheetml/2006/main" count="672" uniqueCount="120">
  <si>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</si>
  <si>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</si>
  <si>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</si>
  <si>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</si>
  <si>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</si>
  <si>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</si>
  <si>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</si>
  <si>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</si>
  <si>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</si>
  <si>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</si>
  <si>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</si>
  <si>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</si>
  <si>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</si>
  <si>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</si>
  <si>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</si>
  <si>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</si>
  <si>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</si>
  <si>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</si>
  <si>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</si>
  <si>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</si>
  <si>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</si>
  <si>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</si>
  <si>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</si>
  <si>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</si>
  <si>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</si>
  <si>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</si>
  <si>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</si>
  <si>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</si>
  <si>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</si>
  <si>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</si>
  <si>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</si>
  <si>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</si>
  <si>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</si>
  <si>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</si>
  <si>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</si>
  <si>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</si>
  <si>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</si>
  <si>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</si>
  <si>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</si>
  <si>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</si>
  <si>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</si>
  <si>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</si>
  <si>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</si>
  <si>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</si>
  <si>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</si>
  <si>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</si>
  <si>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</si>
  <si>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</si>
  <si>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</si>
  <si>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</si>
  <si>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</si>
  <si>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</si>
  <si>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</si>
  <si>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</si>
  <si>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</si>
  <si>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</si>
  <si>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</si>
  <si>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</si>
  <si>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</si>
  <si>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</si>
  <si>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</si>
  <si>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</si>
  <si>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</si>
  <si>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</si>
  <si>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</si>
  <si>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</si>
  <si>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</si>
  <si>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</si>
  <si>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</si>
  <si>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</si>
  <si>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</si>
  <si>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</si>
  <si>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</si>
  <si>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</si>
  <si>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</si>
  <si>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</si>
  <si>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</si>
  <si>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</si>
  <si>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</si>
  <si>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</si>
  <si>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</si>
  <si>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</si>
  <si>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</si>
  <si>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</si>
  <si>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</si>
  <si>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</si>
  <si>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</si>
  <si>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</si>
  <si>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</si>
  <si>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</si>
  <si>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</si>
  <si>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</si>
  <si>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</si>
  <si>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</si>
  <si>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</si>
  <si>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</si>
  <si>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</si>
  <si>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</si>
  <si>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</si>
  <si>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</si>
  <si>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</si>
  <si>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</si>
  <si>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</si>
  <si>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</si>
  <si>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</si>
  <si>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</si>
  <si>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</si>
  <si>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[표4] 상위 1~3위의 평균</t>
    <phoneticPr fontId="1" type="noConversion"/>
  </si>
  <si>
    <t>조건</t>
    <phoneticPr fontId="1" type="noConversion"/>
  </si>
  <si>
    <t>총합계</t>
  </si>
  <si>
    <t>일(신청일)</t>
  </si>
  <si>
    <t>합계 : 전체평균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</si>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</sst>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점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50800</xdr:colOff>
          <xdr:row>3</xdr:row>
          <xdr:rowOff>203200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정상화" refreshedDate="46027.973751504629" backgroundQuery="1" createdVersion="8" refreshedVersion="8" minRefreshableVersion="3" recordCount="50" xr:uid="{819C7029-EBA8-403D-9AFF-6A7099091CCF}">
  <cacheSource type="external" connectionId="3"/>
  <cacheFields count="12">
    <cacheField name="성명" numFmtId="0" sqlType="-9">
      <sharedItems/>
    </cacheField>
    <cacheField name="사원번호" numFmtId="0" sqlType="-9">
      <sharedItems/>
    </cacheField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직위" numFmtId="0" sqlType="-9">
      <sharedItems count="4">
        <s v="과장"/>
        <s v="대리"/>
        <s v="사원"/>
        <s v="차장"/>
      </sharedItems>
    </cacheField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 sqlType="4">
      <sharedItems containsSemiMixedTypes="0" containsString="0" containsNumber="1" containsInteger="1" minValue="208" maxValue="372"/>
    </cacheField>
    <cacheField name="전체평균" numFmtId="0" formula="AVERAGE(첫째주,둘째주,셋째주,넷째주 )" databaseField="0"/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06F2DA-E96E-4B7B-A3A7-AA0F6FF1F592}" name="피벗 테이블3" cacheId="18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howAll="0"/>
    <pivotField compact="0" showAll="0"/>
    <pivotField axis="axisRow" compact="0" showAll="0">
      <items count="5">
        <item x="3"/>
        <item x="1"/>
        <item x="2"/>
        <item x="0"/>
        <item t="default"/>
      </items>
    </pivotField>
    <pivotField axis="axisCol" compact="0" showAll="0">
      <items count="5">
        <item x="0"/>
        <item x="1"/>
        <item x="2"/>
        <item x="3"/>
        <item t="default"/>
      </items>
    </pivotField>
    <pivotField compact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dataField="1" compact="0" dragToRow="0" dragToCol="0" dragToPage="0" showAll="0" defaultSubtota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2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zoomScaleNormal="100" workbookViewId="0">
      <selection activeCell="O5" sqref="O5"/>
    </sheetView>
  </sheetViews>
  <sheetFormatPr defaultRowHeight="17" x14ac:dyDescent="0.45"/>
  <cols>
    <col min="2" max="2" width="7.08203125" bestFit="1" customWidth="1"/>
    <col min="3" max="3" width="11" bestFit="1" customWidth="1"/>
    <col min="4" max="4" width="5.75" customWidth="1"/>
    <col min="5" max="5" width="11.08203125" bestFit="1" customWidth="1"/>
    <col min="6" max="9" width="7.08203125" bestFit="1" customWidth="1"/>
    <col min="10" max="10" width="5.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5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5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5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5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5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5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5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5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5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5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5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5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5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5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5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5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5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5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5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5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5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5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5">
      <c r="A26" s="2" t="s">
        <v>108</v>
      </c>
    </row>
    <row r="27" spans="1:10" x14ac:dyDescent="0.45">
      <c r="A27" t="b">
        <f>I2&gt;H2</f>
        <v>0</v>
      </c>
    </row>
    <row r="30" spans="1:10" x14ac:dyDescent="0.45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5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5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5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5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5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5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5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5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workbookViewId="0">
      <selection activeCell="O10" sqref="O10"/>
    </sheetView>
  </sheetViews>
  <sheetFormatPr defaultRowHeight="17" x14ac:dyDescent="0.45"/>
  <cols>
    <col min="3" max="3" width="11" bestFit="1" customWidth="1"/>
    <col min="5" max="5" width="11.082031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5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5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5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5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5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5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5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5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5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5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5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5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5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5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5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5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5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5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5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5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5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5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workbookViewId="0">
      <selection activeCell="L3" sqref="L3"/>
    </sheetView>
  </sheetViews>
  <sheetFormatPr defaultRowHeight="17" x14ac:dyDescent="0.45"/>
  <cols>
    <col min="1" max="1" width="1.75" customWidth="1"/>
    <col min="2" max="2" width="11.25" customWidth="1"/>
    <col min="4" max="4" width="11" bestFit="1" customWidth="1"/>
    <col min="6" max="6" width="11.08203125" bestFit="1" customWidth="1"/>
  </cols>
  <sheetData>
    <row r="1" spans="2:13" x14ac:dyDescent="0.45">
      <c r="B1" t="s">
        <v>65</v>
      </c>
    </row>
    <row r="2" spans="2:13" x14ac:dyDescent="0.45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5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SUMPRODUCT(OFFSET($F$32,MATCH(E3,$F$33:$F$36,0),1,1,4),G3:J3)</f>
        <v>78.75</v>
      </c>
      <c r="L3" s="4" t="str" cm="1">
        <f t="array" ref="L3">fn평가(G3, H3, I3, J3)</f>
        <v/>
      </c>
      <c r="M3" s="8" t="str">
        <f>IFERROR(REPT("▶",(J3-I3)/10),REPT("◁",ABS(J3-I3)/10))</f>
        <v>▶▶▶</v>
      </c>
    </row>
    <row r="4" spans="2:13" x14ac:dyDescent="0.45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SUMPRODUCT(OFFSET($F$32,MATCH(E4,$F$33:$F$36,0),1,1,4),G4:J4)</f>
        <v>67.8</v>
      </c>
      <c r="L4" s="4" t="str" cm="1">
        <f t="array" ref="L4">fn평가(G4, H4, I4, J4)</f>
        <v>저조</v>
      </c>
      <c r="M4" s="8" t="str">
        <f t="shared" ref="M4:M29" si="1">IFERROR(REPT("▶",(J4-I4)/10),REPT("◁",ABS(J4-I4)/10))</f>
        <v>◁◁◁</v>
      </c>
    </row>
    <row r="5" spans="2:13" x14ac:dyDescent="0.45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 H5, I5, J5)</f>
        <v/>
      </c>
      <c r="M5" s="8" t="str">
        <f t="shared" si="1"/>
        <v>▶</v>
      </c>
    </row>
    <row r="6" spans="2:13" x14ac:dyDescent="0.45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 H6, I6, J6)</f>
        <v/>
      </c>
      <c r="M6" s="8" t="str">
        <f t="shared" si="1"/>
        <v/>
      </c>
    </row>
    <row r="7" spans="2:13" x14ac:dyDescent="0.45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 H7, I7, J7)</f>
        <v/>
      </c>
      <c r="M7" s="8" t="str">
        <f t="shared" si="1"/>
        <v/>
      </c>
    </row>
    <row r="8" spans="2:13" x14ac:dyDescent="0.45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 H8, I8, J8)</f>
        <v/>
      </c>
      <c r="M8" s="8" t="str">
        <f t="shared" si="1"/>
        <v/>
      </c>
    </row>
    <row r="9" spans="2:13" x14ac:dyDescent="0.45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 H9, I9, J9)</f>
        <v>우수</v>
      </c>
      <c r="M9" s="8" t="str">
        <f t="shared" si="1"/>
        <v>◁◁</v>
      </c>
    </row>
    <row r="10" spans="2:13" x14ac:dyDescent="0.45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 H10, I10, J10)</f>
        <v/>
      </c>
      <c r="M10" s="8" t="str">
        <f t="shared" si="1"/>
        <v>▶</v>
      </c>
    </row>
    <row r="11" spans="2:13" x14ac:dyDescent="0.45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 H11, I11, J11)</f>
        <v/>
      </c>
      <c r="M11" s="8" t="str">
        <f t="shared" si="1"/>
        <v>▶▶</v>
      </c>
    </row>
    <row r="12" spans="2:13" x14ac:dyDescent="0.45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 H12, I12, J12)</f>
        <v/>
      </c>
      <c r="M12" s="8" t="str">
        <f t="shared" si="1"/>
        <v/>
      </c>
    </row>
    <row r="13" spans="2:13" x14ac:dyDescent="0.45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 H13, I13, J13)</f>
        <v/>
      </c>
      <c r="M13" s="8" t="str">
        <f t="shared" si="1"/>
        <v>◁◁</v>
      </c>
    </row>
    <row r="14" spans="2:13" x14ac:dyDescent="0.45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 H14, I14, J14)</f>
        <v/>
      </c>
      <c r="M14" s="8" t="str">
        <f t="shared" si="1"/>
        <v>◁</v>
      </c>
    </row>
    <row r="15" spans="2:13" x14ac:dyDescent="0.45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 H15, I15, J15)</f>
        <v/>
      </c>
      <c r="M15" s="8" t="str">
        <f t="shared" si="1"/>
        <v>◁</v>
      </c>
    </row>
    <row r="16" spans="2:13" x14ac:dyDescent="0.45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 H16, I16, J16)</f>
        <v/>
      </c>
      <c r="M16" s="8" t="str">
        <f t="shared" si="1"/>
        <v>▶▶</v>
      </c>
    </row>
    <row r="17" spans="2:13" x14ac:dyDescent="0.45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 H17, I17, J17)</f>
        <v>우수</v>
      </c>
      <c r="M17" s="8" t="str">
        <f t="shared" si="1"/>
        <v/>
      </c>
    </row>
    <row r="18" spans="2:13" x14ac:dyDescent="0.45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 H18, I18, J18)</f>
        <v/>
      </c>
      <c r="M18" s="8" t="str">
        <f t="shared" si="1"/>
        <v>◁</v>
      </c>
    </row>
    <row r="19" spans="2:13" x14ac:dyDescent="0.45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 H19, I19, J19)</f>
        <v/>
      </c>
      <c r="M19" s="8" t="str">
        <f t="shared" si="1"/>
        <v/>
      </c>
    </row>
    <row r="20" spans="2:13" x14ac:dyDescent="0.45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 H20, I20, J20)</f>
        <v/>
      </c>
      <c r="M20" s="8" t="str">
        <f t="shared" si="1"/>
        <v>◁</v>
      </c>
    </row>
    <row r="21" spans="2:13" x14ac:dyDescent="0.45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 H21, I21, J21)</f>
        <v/>
      </c>
      <c r="M21" s="8" t="str">
        <f t="shared" si="1"/>
        <v>◁◁◁</v>
      </c>
    </row>
    <row r="22" spans="2:13" x14ac:dyDescent="0.45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 H22, I22, J22)</f>
        <v/>
      </c>
      <c r="M22" s="8" t="str">
        <f t="shared" si="1"/>
        <v>▶▶</v>
      </c>
    </row>
    <row r="23" spans="2:13" x14ac:dyDescent="0.45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 H23, I23, J23)</f>
        <v/>
      </c>
      <c r="M23" s="8" t="str">
        <f t="shared" si="1"/>
        <v>▶</v>
      </c>
    </row>
    <row r="24" spans="2:13" x14ac:dyDescent="0.45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 H24, I24, J24)</f>
        <v/>
      </c>
      <c r="M24" s="8" t="str">
        <f t="shared" si="1"/>
        <v/>
      </c>
    </row>
    <row r="25" spans="2:13" x14ac:dyDescent="0.45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 H25, I25, J25)</f>
        <v>우수</v>
      </c>
      <c r="M25" s="8" t="str">
        <f t="shared" si="1"/>
        <v>▶</v>
      </c>
    </row>
    <row r="26" spans="2:13" x14ac:dyDescent="0.45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 H26, I26, J26)</f>
        <v/>
      </c>
      <c r="M26" s="8" t="str">
        <f t="shared" si="1"/>
        <v/>
      </c>
    </row>
    <row r="27" spans="2:13" x14ac:dyDescent="0.45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 H27, I27, J27)</f>
        <v>저조</v>
      </c>
      <c r="M27" s="8" t="str">
        <f t="shared" si="1"/>
        <v>◁◁◁◁</v>
      </c>
    </row>
    <row r="28" spans="2:13" x14ac:dyDescent="0.45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 H28, I28, J28)</f>
        <v/>
      </c>
      <c r="M28" s="8" t="str">
        <f t="shared" si="1"/>
        <v>▶</v>
      </c>
    </row>
    <row r="29" spans="2:13" x14ac:dyDescent="0.45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 H29, I29, J29)</f>
        <v/>
      </c>
      <c r="M29" s="8" t="str">
        <f t="shared" si="1"/>
        <v/>
      </c>
    </row>
    <row r="31" spans="2:13" x14ac:dyDescent="0.45">
      <c r="B31" t="s">
        <v>81</v>
      </c>
      <c r="F31" t="s">
        <v>82</v>
      </c>
      <c r="L31" t="s">
        <v>107</v>
      </c>
    </row>
    <row r="32" spans="2:13" x14ac:dyDescent="0.45">
      <c r="B32" s="4" t="s">
        <v>68</v>
      </c>
      <c r="C32" s="6" t="s">
        <v>83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  <c r="L32" s="6" t="s">
        <v>5</v>
      </c>
      <c r="M32" s="6" t="s">
        <v>6</v>
      </c>
    </row>
    <row r="33" spans="2:13" x14ac:dyDescent="0.45">
      <c r="B33" s="4" t="s">
        <v>16</v>
      </c>
      <c r="C33" s="4">
        <f t="array" ref="C33">ROUND(AVERAGE(IF(($D$3:$D$29=B33)*(($E$3:$E$29="사원")+($E$3:$E$29="대리")),$G$3:$J$29)),1)</f>
        <v>80.599999999999994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  <c r="L33" s="10">
        <f t="array" ref="L33">ROUND(AVERAGE(LARGE(G3:G29,{1,2,3})),0)</f>
        <v>97</v>
      </c>
      <c r="M33" s="10">
        <f t="array" ref="M33">ROUND(AVERAGE(LARGE(H3:H29,{1,2,3})),0)</f>
        <v>96</v>
      </c>
    </row>
    <row r="34" spans="2:13" x14ac:dyDescent="0.45">
      <c r="B34" s="4" t="s">
        <v>28</v>
      </c>
      <c r="C34" s="4">
        <f t="array" ref="C34">ROUND(AVERAGE(IF(($D$3:$D$29=B34)*(($E$3:$E$29="사원")+($E$3:$E$29="대리")),$G$3:$J$29)),1)</f>
        <v>81.2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3" x14ac:dyDescent="0.45">
      <c r="B35" s="4" t="s">
        <v>12</v>
      </c>
      <c r="C35" s="4">
        <f t="array" ref="C35">ROUND(AVERAGE(IF(($D$3:$D$29=B35)*(($E$3:$E$29="사원")+($E$3:$E$29="대리")),$G$3:$J$29)),1)</f>
        <v>87.2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3" x14ac:dyDescent="0.45">
      <c r="B36" s="4" t="s">
        <v>20</v>
      </c>
      <c r="C36" s="4">
        <f t="array" ref="C36">ROUND(AVERAGE(IF(($D$3:$D$29=B36)*(($E$3:$E$29="사원")+($E$3:$E$29="대리")),$G$3:$J$29)),1)</f>
        <v>71.900000000000006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tabSelected="1" workbookViewId="0">
      <selection activeCell="J8" sqref="J8"/>
    </sheetView>
  </sheetViews>
  <sheetFormatPr defaultRowHeight="17" x14ac:dyDescent="0.45"/>
  <cols>
    <col min="2" max="2" width="25.08203125" customWidth="1"/>
    <col min="3" max="3" width="10.4140625" bestFit="1" customWidth="1"/>
    <col min="4" max="8" width="7.5" bestFit="1" customWidth="1"/>
    <col min="9" max="9" width="7.83203125" bestFit="1" customWidth="1"/>
    <col min="10" max="10" width="8.9140625" bestFit="1" customWidth="1"/>
  </cols>
  <sheetData>
    <row r="3" spans="2:8" x14ac:dyDescent="0.45">
      <c r="B3" s="11" t="s">
        <v>111</v>
      </c>
      <c r="D3" s="11" t="s">
        <v>3</v>
      </c>
    </row>
    <row r="4" spans="2:8" x14ac:dyDescent="0.45">
      <c r="B4" s="11" t="s">
        <v>110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45">
      <c r="B5" t="s">
        <v>112</v>
      </c>
      <c r="D5" s="12"/>
      <c r="E5" s="12"/>
      <c r="F5" s="12"/>
      <c r="G5" s="12"/>
      <c r="H5" s="12"/>
    </row>
    <row r="6" spans="2:8" x14ac:dyDescent="0.45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45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45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45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45">
      <c r="B10" t="s">
        <v>116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45">
      <c r="B11" t="s">
        <v>113</v>
      </c>
      <c r="D11" s="12"/>
      <c r="E11" s="12"/>
      <c r="F11" s="12"/>
      <c r="G11" s="12"/>
      <c r="H11" s="12"/>
    </row>
    <row r="12" spans="2:8" x14ac:dyDescent="0.45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45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45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45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45">
      <c r="B16" t="s">
        <v>117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45">
      <c r="B17" t="s">
        <v>114</v>
      </c>
      <c r="D17" s="12"/>
      <c r="E17" s="12"/>
      <c r="F17" s="12"/>
      <c r="G17" s="12"/>
      <c r="H17" s="12"/>
    </row>
    <row r="18" spans="2:8" x14ac:dyDescent="0.45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45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45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45">
      <c r="B21" t="s">
        <v>118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45">
      <c r="B22" t="s">
        <v>115</v>
      </c>
      <c r="D22" s="12"/>
      <c r="E22" s="12"/>
      <c r="F22" s="12"/>
      <c r="G22" s="12"/>
      <c r="H22" s="12"/>
    </row>
    <row r="23" spans="2:8" x14ac:dyDescent="0.45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45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45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45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45">
      <c r="B27" t="s">
        <v>119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45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K9" sqref="K9"/>
    </sheetView>
  </sheetViews>
  <sheetFormatPr defaultRowHeight="17" x14ac:dyDescent="0.45"/>
  <cols>
    <col min="1" max="1" width="2" customWidth="1"/>
    <col min="3" max="3" width="11" bestFit="1" customWidth="1"/>
    <col min="5" max="5" width="11.08203125" bestFit="1" customWidth="1"/>
    <col min="7" max="7" width="2.83203125" customWidth="1"/>
    <col min="8" max="9" width="8.08203125" customWidth="1"/>
  </cols>
  <sheetData>
    <row r="3" spans="2:9" x14ac:dyDescent="0.45">
      <c r="B3" t="s">
        <v>65</v>
      </c>
      <c r="H3" t="s">
        <v>84</v>
      </c>
    </row>
    <row r="4" spans="2:9" x14ac:dyDescent="0.45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5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/>
      <c r="I5" s="10"/>
    </row>
    <row r="6" spans="2:9" x14ac:dyDescent="0.45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/>
      <c r="I6" s="10"/>
    </row>
    <row r="7" spans="2:9" x14ac:dyDescent="0.45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5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5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5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5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5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5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5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5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5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5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5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5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5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5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5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5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5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5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5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>
    <dataRefs count="1">
      <dataRef ref="F5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topLeftCell="A8" workbookViewId="0">
      <selection activeCell="K18" sqref="K18"/>
    </sheetView>
  </sheetViews>
  <sheetFormatPr defaultRowHeight="17" x14ac:dyDescent="0.45"/>
  <cols>
    <col min="2" max="2" width="11" bestFit="1" customWidth="1"/>
  </cols>
  <sheetData>
    <row r="2" spans="2:6" x14ac:dyDescent="0.45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5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5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5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5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H5" sqref="H5"/>
    </sheetView>
  </sheetViews>
  <sheetFormatPr defaultRowHeight="17" x14ac:dyDescent="0.45"/>
  <cols>
    <col min="1" max="1" width="2.75" customWidth="1"/>
    <col min="3" max="3" width="11" bestFit="1" customWidth="1"/>
    <col min="5" max="5" width="11.08203125" bestFit="1" customWidth="1"/>
    <col min="6" max="6" width="10.58203125" customWidth="1"/>
  </cols>
  <sheetData>
    <row r="3" spans="2:6" x14ac:dyDescent="0.45">
      <c r="B3" t="s">
        <v>65</v>
      </c>
    </row>
    <row r="4" spans="2:6" x14ac:dyDescent="0.45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5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45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45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45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45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45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45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45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45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45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45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45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45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45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45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45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45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45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45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45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45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45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H7" sqref="H7"/>
    </sheetView>
  </sheetViews>
  <sheetFormatPr defaultRowHeight="17" x14ac:dyDescent="0.45"/>
  <cols>
    <col min="4" max="4" width="11" bestFit="1" customWidth="1"/>
    <col min="6" max="6" width="11.08203125" bestFit="1" customWidth="1"/>
  </cols>
  <sheetData>
    <row r="2" spans="2:7" x14ac:dyDescent="0.45">
      <c r="B2" t="s">
        <v>65</v>
      </c>
    </row>
    <row r="3" spans="2:7" x14ac:dyDescent="0.45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5">
      <c r="B4" s="4" t="s">
        <v>85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45">
      <c r="B5" s="4" t="s">
        <v>86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5">
      <c r="B6" s="4" t="s">
        <v>87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5">
      <c r="B7" s="4" t="s">
        <v>88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5">
      <c r="B8" s="4" t="s">
        <v>89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5">
      <c r="B9" s="4" t="s">
        <v>90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5">
      <c r="B10" s="4" t="s">
        <v>91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5">
      <c r="B11" s="4" t="s">
        <v>92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5">
      <c r="B12" s="4" t="s">
        <v>93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5">
      <c r="B13" s="4" t="s">
        <v>94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5">
      <c r="B14" s="4" t="s">
        <v>95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5">
      <c r="B15" s="4" t="s">
        <v>96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5">
      <c r="B16" s="4" t="s">
        <v>97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5">
      <c r="B17" s="4" t="s">
        <v>98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5">
      <c r="B18" s="4" t="s">
        <v>99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5">
      <c r="B19" s="4" t="s">
        <v>100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5">
      <c r="B20" s="4" t="s">
        <v>101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5">
      <c r="B21" s="4" t="s">
        <v>102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5">
      <c r="B22" s="4" t="s">
        <v>103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5">
      <c r="B23" s="4" t="s">
        <v>104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5">
      <c r="B24" s="4" t="s">
        <v>105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5">
      <c r="B25" s="4" t="s">
        <v>106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50800</xdr:colOff>
                <xdr:row>3</xdr:row>
                <xdr:rowOff>203200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Z r c l X H T d k j K l A A A A 9 g A A A B I A H A B D b 2 5 m a W c v U G F j a 2 F n Z S 5 4 b W w g o h g A K K A U A A A A A A A A A A A A A A A A A A A A A A A A A A A A h Y 8 9 D o I w A I W v Q r r T H z Q R S S m D o 5 I Y T Y x r U y o 0 Q G t o s d z N w S N 5 B T G K u j m + 7 3 3 D e / f r j W Z D 2 w Q X 2 V l l d A o I x C C Q W p h C 6 T I F v T u F M c g Y 3 X J R 8 1 I G o 6 x t M t g i B Z V z 5 w Q h 7 z 3 0 M 2 i 6 E k U Y E 3 T M N 3 t R y Z a D j 6 z + y 6 H S 1 n E t J G D 0 8 B r D I k j m S 0 g W M c Q U T Z D m S n + F a N z 7 b H 8 g X f W N 6 z v J a h O u d x R N k a L 3 B / Y A U E s D B B Q A A g A I A G a 3 J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m t y V c K I p H u A 4 A A A A R A A A A E w A c A E Z v c m 1 1 b G F z L 1 N l Y 3 R p b 2 4 x L m 0 g o h g A K K A U A A A A A A A A A A A A A A A A A A A A A A A A A A A A K 0 5 N L s n M z 1 M I h t C G 1 g B Q S w E C L Q A U A A I A C A B m t y V c d N 2 S M q U A A A D 2 A A A A E g A A A A A A A A A A A A A A A A A A A A A A Q 2 9 u Z m l n L 1 B h Y 2 t h Z 2 U u e G 1 s U E s B A i 0 A F A A C A A g A Z r c l X A / K 6 a u k A A A A 6 Q A A A B M A A A A A A A A A A A A A A A A A 8 Q A A A F t D b 2 5 0 Z W 5 0 X 1 R 5 c G V z X S 5 4 b W x Q S w E C L Q A U A A I A C A B m t y V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2 D B 3 O R K F 0 y 0 8 H y w i z m q 0 w A A A A A C A A A A A A A Q Z g A A A A E A A C A A A A C m V l k T L + a a D 7 a 2 x b h L B U g 8 1 t H d P 3 d i 3 n F 1 B P z G d s O 4 x Q A A A A A O g A A A A A I A A C A A A A D E N G f P P R X p 1 Z + U w U s i q b 3 4 w j z F b 3 + J g r a s K 5 C r Q t C I J F A A A A C 2 V t O W B p m D B a W D q k 6 j n W C g M a z q r v P d q 4 g C X u 9 V g / L r A L t e j A G w K g C 6 V t T o 4 1 5 t 1 0 v s V y B b V O x e B 0 B p 0 a S w F D Z z 8 X K D 1 0 C 5 X M 0 I f T c N o T 7 f E E A A A A D F Q k T e t 4 F V D l k H q B I b b L / b N o w G 2 C h z F X 7 a P k f 0 / K j T I x F C 8 D K u X f A x X p 9 v h D S p H m v k u Y 2 t e T H q 9 j S l S 4 A r L W M x < / D a t a M a s h u p > 
</file>

<file path=customXml/itemProps1.xml><?xml version="1.0" encoding="utf-8"?>
<ds:datastoreItem xmlns:ds="http://schemas.openxmlformats.org/officeDocument/2006/customXml" ds:itemID="{AA974B88-5D52-4267-A74C-23751E4B44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서주한</cp:lastModifiedBy>
  <cp:lastPrinted>2026-01-05T13:31:40Z</cp:lastPrinted>
  <dcterms:created xsi:type="dcterms:W3CDTF">2023-08-09T00:13:15Z</dcterms:created>
  <dcterms:modified xsi:type="dcterms:W3CDTF">2026-01-05T14:27:56Z</dcterms:modified>
</cp:coreProperties>
</file>