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kangwonackr-my.sharepoint.com/personal/shutain111_ms365_kangwon_ac_kr/Documents/컴활/2025_기출문제집_컴활1급실기_학습자료_241206 update/2025_기출문제집_컴활1급실기_학습자료_241206 update/02 최신기출유형/05회/"/>
    </mc:Choice>
  </mc:AlternateContent>
  <xr:revisionPtr revIDLastSave="118" documentId="13_ncr:1_{51476B8B-14A5-4963-B22F-A671121FF69F}" xr6:coauthVersionLast="47" xr6:coauthVersionMax="47" xr10:uidLastSave="{B3AE6E5A-C73A-42B8-83D7-AC1D323C7C90}"/>
  <bookViews>
    <workbookView xWindow="-98" yWindow="-98" windowWidth="21795" windowHeight="12975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_FilterDatabase" localSheetId="4" hidden="1">'분석작업-2'!$B$4:$F$26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J13" i="2"/>
  <c r="J14" i="2"/>
  <c r="J15" i="2"/>
  <c r="J16" i="2"/>
  <c r="J17" i="2"/>
  <c r="J18" i="2"/>
  <c r="J19" i="2"/>
  <c r="J20" i="2"/>
  <c r="J21" i="2"/>
  <c r="J22" i="2"/>
  <c r="J23" i="2"/>
  <c r="J24" i="2"/>
  <c r="A27" i="1"/>
  <c r="J2" i="2"/>
  <c r="J3" i="2"/>
  <c r="J4" i="2"/>
  <c r="J5" i="2"/>
  <c r="J6" i="2"/>
  <c r="J7" i="2"/>
  <c r="J8" i="2"/>
  <c r="J9" i="2"/>
  <c r="J10" i="2"/>
  <c r="J11" i="2"/>
  <c r="J12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10" i="3" a="1"/>
  <c r="L16" i="3" a="1"/>
  <c r="L22" i="3" a="1"/>
  <c r="L28" i="3" a="1"/>
  <c r="L18" i="3" a="1"/>
  <c r="L19" i="3" a="1"/>
  <c r="L27" i="3" a="1"/>
  <c r="L17" i="3" a="1"/>
  <c r="L13" i="3" a="1"/>
  <c r="L14" i="3" a="1"/>
  <c r="L5" i="3" a="1"/>
  <c r="L11" i="3" a="1"/>
  <c r="L23" i="3" a="1"/>
  <c r="L29" i="3" a="1"/>
  <c r="L25" i="3" a="1"/>
  <c r="L21" i="3" a="1"/>
  <c r="L12" i="3" a="1"/>
  <c r="L20" i="3" a="1"/>
  <c r="L6" i="3" a="1"/>
  <c r="L24" i="3" a="1"/>
  <c r="L8" i="3" a="1"/>
  <c r="L26" i="3" a="1"/>
  <c r="L7" i="3" a="1"/>
  <c r="L9" i="3" a="1"/>
  <c r="L15" i="3" a="1"/>
  <c r="L3" i="3" a="1"/>
  <c r="L15" i="3" l="1"/>
  <c r="L9" i="3"/>
  <c r="L7" i="3"/>
  <c r="L26" i="3"/>
  <c r="L8" i="3"/>
  <c r="L24" i="3"/>
  <c r="L6" i="3"/>
  <c r="L20" i="3"/>
  <c r="L12" i="3"/>
  <c r="L21" i="3"/>
  <c r="L25" i="3"/>
  <c r="L29" i="3"/>
  <c r="L23" i="3"/>
  <c r="L11" i="3"/>
  <c r="L5" i="3"/>
  <c r="L14" i="3"/>
  <c r="L13" i="3"/>
  <c r="L17" i="3"/>
  <c r="L27" i="3"/>
  <c r="L19" i="3"/>
  <c r="L18" i="3"/>
  <c r="L28" i="3"/>
  <c r="L22" i="3"/>
  <c r="L16" i="3"/>
  <c r="L10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198049-79B8-44EE-A0D2-A968DA498E69}" name="MS Access Database_Query" type="1" refreshedVersion="7" background="1">
    <dbPr connection="DSN=MS Access Database;DBQ=C:\Users\PC\OneDrive - KNU\컴활\2025_기출문제집_컴활1급실기_학습자료_241206 update\2025_기출문제집_컴활1급실기_학습자료_241206 update\02 최신기출유형\05회\모의주식투자.accdb;DefaultDir=C:\Users\PC\OneDrive - KNU\컴활\2025_기출문제집_컴활1급실기_학습자료_241206 update\2025_기출문제집_컴활1급실기_학습자료_241206 update\02 최신기출유형\05회;DriverId=25;FIL=MS Access;MaxBufferSize=2048;PageTimeout=5;" command="SELECT `9월대회성적 : 테이블`.신청일, `9월대회성적 : 테이블`.부서명, `9월대회성적 : 테이블`.직위, `9월대회성적 : 테이블`.첫째주, `9월대회성적 : 테이블`.둘째주, `9월대회성적 : 테이블`.셋째주, `9월대회성적 : 테이블`.넷째주_x000d__x000a_FROM `9월대회성적 : 테이블` `9월대회성적 : 테이블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<sst xmlns="http://schemas.openxmlformats.org/spreadsheetml/2006/main" count="670" uniqueCount="119">
  <si>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</si>
  <si>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</si>
  <si>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</si>
  <si>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</si>
  <si>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</si>
  <si>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</si>
  <si>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</si>
  <si>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</si>
  <si>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</si>
  <si>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</si>
  <si>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</si>
  <si>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</si>
  <si>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</si>
  <si>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</si>
  <si>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</si>
  <si>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</si>
  <si>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</si>
  <si>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</si>
  <si>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</si>
  <si>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</si>
  <si>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</si>
  <si>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</si>
  <si>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</si>
  <si>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</si>
  <si>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</si>
  <si>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</si>
  <si>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</si>
  <si>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</si>
  <si>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</si>
  <si>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</si>
  <si>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</si>
  <si>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</si>
  <si>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</si>
  <si>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</si>
  <si>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</si>
  <si>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</si>
  <si>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</si>
  <si>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</si>
  <si>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</si>
  <si>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</si>
  <si>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</si>
  <si>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</si>
  <si>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</si>
  <si>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</si>
  <si>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</si>
  <si>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</si>
  <si>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</si>
  <si>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</si>
  <si>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</si>
  <si>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</si>
  <si>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</si>
  <si>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</si>
  <si>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</si>
  <si>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</si>
  <si>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</si>
  <si>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</si>
  <si>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</si>
  <si>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</si>
  <si>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</si>
  <si>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</si>
  <si>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</si>
  <si>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</si>
  <si>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</si>
  <si>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</si>
  <si>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</si>
  <si>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</si>
  <si>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</si>
  <si>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</si>
  <si>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</si>
  <si>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</si>
  <si>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</si>
  <si>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</si>
  <si>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</si>
  <si>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</si>
  <si>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</si>
  <si>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</si>
  <si>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</si>
  <si>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</si>
  <si>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</si>
  <si>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</si>
  <si>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</si>
  <si>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</si>
  <si>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</si>
  <si>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</si>
  <si>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</si>
  <si>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</si>
  <si>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</si>
  <si>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</si>
  <si>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</si>
  <si>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</si>
  <si>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</si>
  <si>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</si>
  <si>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</si>
  <si>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</si>
  <si>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</si>
  <si>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</si>
  <si>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</si>
  <si>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</si>
  <si>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</si>
  <si>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</si>
  <si>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</si>
  <si>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</si>
  <si>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</si>
  <si>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</si>
  <si>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</si>
  <si>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</si>
  <si>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</si>
  <si>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</si>
  <si>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</si>
  <si>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합계 : 전체평균</t>
  </si>
  <si>
    <t>총합계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</si>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</sst>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&gt;=400]&quot;만점&quot;;[&gt;=390]&quot;우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699.700221643521" backgroundQuery="1" createdVersion="7" refreshedVersion="7" minRefreshableVersion="3" recordCount="50" xr:uid="{ECBE59D9-93A1-4966-AC1C-C7BCAA0FC92E}">
  <cacheSource type="external" connectionId="1"/>
  <cacheFields count="8"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base="0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전체평균" numFmtId="0" formula=" (첫째주+둘째주+셋째주+넷째주)/4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x v="0"/>
    <x v="0"/>
    <x v="0"/>
    <x v="0"/>
    <x v="0"/>
    <x v="0"/>
    <x v="0"/>
  </r>
  <r>
    <x v="1"/>
    <x v="0"/>
    <x v="1"/>
    <x v="1"/>
    <x v="1"/>
    <x v="1"/>
    <x v="1"/>
  </r>
  <r>
    <x v="2"/>
    <x v="0"/>
    <x v="2"/>
    <x v="2"/>
    <x v="2"/>
    <x v="2"/>
    <x v="2"/>
  </r>
  <r>
    <x v="1"/>
    <x v="1"/>
    <x v="2"/>
    <x v="3"/>
    <x v="3"/>
    <x v="3"/>
    <x v="3"/>
  </r>
  <r>
    <x v="3"/>
    <x v="1"/>
    <x v="0"/>
    <x v="4"/>
    <x v="4"/>
    <x v="4"/>
    <x v="4"/>
  </r>
  <r>
    <x v="2"/>
    <x v="1"/>
    <x v="2"/>
    <x v="5"/>
    <x v="5"/>
    <x v="5"/>
    <x v="5"/>
  </r>
  <r>
    <x v="4"/>
    <x v="1"/>
    <x v="1"/>
    <x v="6"/>
    <x v="6"/>
    <x v="6"/>
    <x v="6"/>
  </r>
  <r>
    <x v="5"/>
    <x v="1"/>
    <x v="3"/>
    <x v="7"/>
    <x v="7"/>
    <x v="7"/>
    <x v="7"/>
  </r>
  <r>
    <x v="2"/>
    <x v="1"/>
    <x v="2"/>
    <x v="7"/>
    <x v="8"/>
    <x v="8"/>
    <x v="8"/>
  </r>
  <r>
    <x v="6"/>
    <x v="0"/>
    <x v="2"/>
    <x v="7"/>
    <x v="9"/>
    <x v="9"/>
    <x v="9"/>
  </r>
  <r>
    <x v="3"/>
    <x v="2"/>
    <x v="2"/>
    <x v="8"/>
    <x v="10"/>
    <x v="9"/>
    <x v="3"/>
  </r>
  <r>
    <x v="7"/>
    <x v="3"/>
    <x v="3"/>
    <x v="8"/>
    <x v="11"/>
    <x v="5"/>
    <x v="3"/>
  </r>
  <r>
    <x v="3"/>
    <x v="0"/>
    <x v="3"/>
    <x v="9"/>
    <x v="12"/>
    <x v="10"/>
    <x v="10"/>
  </r>
  <r>
    <x v="7"/>
    <x v="3"/>
    <x v="2"/>
    <x v="10"/>
    <x v="13"/>
    <x v="11"/>
    <x v="11"/>
  </r>
  <r>
    <x v="8"/>
    <x v="1"/>
    <x v="1"/>
    <x v="9"/>
    <x v="14"/>
    <x v="12"/>
    <x v="12"/>
  </r>
  <r>
    <x v="0"/>
    <x v="0"/>
    <x v="0"/>
    <x v="11"/>
    <x v="15"/>
    <x v="8"/>
    <x v="13"/>
  </r>
  <r>
    <x v="0"/>
    <x v="0"/>
    <x v="2"/>
    <x v="12"/>
    <x v="16"/>
    <x v="8"/>
    <x v="14"/>
  </r>
  <r>
    <x v="0"/>
    <x v="0"/>
    <x v="0"/>
    <x v="13"/>
    <x v="17"/>
    <x v="13"/>
    <x v="15"/>
  </r>
  <r>
    <x v="2"/>
    <x v="1"/>
    <x v="3"/>
    <x v="14"/>
    <x v="17"/>
    <x v="14"/>
    <x v="12"/>
  </r>
  <r>
    <x v="9"/>
    <x v="0"/>
    <x v="0"/>
    <x v="12"/>
    <x v="18"/>
    <x v="13"/>
    <x v="16"/>
  </r>
  <r>
    <x v="7"/>
    <x v="0"/>
    <x v="1"/>
    <x v="13"/>
    <x v="13"/>
    <x v="14"/>
    <x v="13"/>
  </r>
  <r>
    <x v="6"/>
    <x v="3"/>
    <x v="2"/>
    <x v="14"/>
    <x v="19"/>
    <x v="14"/>
    <x v="13"/>
  </r>
  <r>
    <x v="6"/>
    <x v="1"/>
    <x v="1"/>
    <x v="15"/>
    <x v="19"/>
    <x v="7"/>
    <x v="17"/>
  </r>
  <r>
    <x v="2"/>
    <x v="1"/>
    <x v="1"/>
    <x v="16"/>
    <x v="1"/>
    <x v="15"/>
    <x v="18"/>
  </r>
  <r>
    <x v="9"/>
    <x v="1"/>
    <x v="1"/>
    <x v="7"/>
    <x v="11"/>
    <x v="16"/>
    <x v="13"/>
  </r>
  <r>
    <x v="9"/>
    <x v="1"/>
    <x v="0"/>
    <x v="7"/>
    <x v="8"/>
    <x v="17"/>
    <x v="14"/>
  </r>
  <r>
    <x v="6"/>
    <x v="1"/>
    <x v="3"/>
    <x v="7"/>
    <x v="18"/>
    <x v="18"/>
    <x v="13"/>
  </r>
  <r>
    <x v="6"/>
    <x v="3"/>
    <x v="2"/>
    <x v="7"/>
    <x v="7"/>
    <x v="14"/>
    <x v="16"/>
  </r>
  <r>
    <x v="7"/>
    <x v="2"/>
    <x v="0"/>
    <x v="7"/>
    <x v="8"/>
    <x v="3"/>
    <x v="19"/>
  </r>
  <r>
    <x v="0"/>
    <x v="2"/>
    <x v="0"/>
    <x v="7"/>
    <x v="9"/>
    <x v="4"/>
    <x v="3"/>
  </r>
  <r>
    <x v="0"/>
    <x v="2"/>
    <x v="0"/>
    <x v="7"/>
    <x v="11"/>
    <x v="19"/>
    <x v="20"/>
  </r>
  <r>
    <x v="10"/>
    <x v="2"/>
    <x v="1"/>
    <x v="17"/>
    <x v="17"/>
    <x v="20"/>
    <x v="19"/>
  </r>
  <r>
    <x v="9"/>
    <x v="2"/>
    <x v="1"/>
    <x v="10"/>
    <x v="13"/>
    <x v="8"/>
    <x v="15"/>
  </r>
  <r>
    <x v="0"/>
    <x v="3"/>
    <x v="1"/>
    <x v="9"/>
    <x v="14"/>
    <x v="9"/>
    <x v="16"/>
  </r>
  <r>
    <x v="0"/>
    <x v="3"/>
    <x v="1"/>
    <x v="11"/>
    <x v="15"/>
    <x v="14"/>
    <x v="13"/>
  </r>
  <r>
    <x v="5"/>
    <x v="3"/>
    <x v="1"/>
    <x v="11"/>
    <x v="20"/>
    <x v="14"/>
    <x v="14"/>
  </r>
  <r>
    <x v="5"/>
    <x v="3"/>
    <x v="1"/>
    <x v="11"/>
    <x v="12"/>
    <x v="19"/>
    <x v="21"/>
  </r>
  <r>
    <x v="5"/>
    <x v="3"/>
    <x v="1"/>
    <x v="11"/>
    <x v="21"/>
    <x v="21"/>
    <x v="6"/>
  </r>
  <r>
    <x v="0"/>
    <x v="3"/>
    <x v="2"/>
    <x v="18"/>
    <x v="6"/>
    <x v="13"/>
    <x v="14"/>
  </r>
  <r>
    <x v="6"/>
    <x v="2"/>
    <x v="3"/>
    <x v="18"/>
    <x v="19"/>
    <x v="22"/>
    <x v="22"/>
  </r>
  <r>
    <x v="0"/>
    <x v="2"/>
    <x v="3"/>
    <x v="19"/>
    <x v="22"/>
    <x v="23"/>
    <x v="11"/>
  </r>
  <r>
    <x v="0"/>
    <x v="2"/>
    <x v="1"/>
    <x v="8"/>
    <x v="23"/>
    <x v="24"/>
    <x v="7"/>
  </r>
  <r>
    <x v="3"/>
    <x v="2"/>
    <x v="2"/>
    <x v="20"/>
    <x v="10"/>
    <x v="14"/>
    <x v="21"/>
  </r>
  <r>
    <x v="3"/>
    <x v="2"/>
    <x v="2"/>
    <x v="21"/>
    <x v="24"/>
    <x v="4"/>
    <x v="14"/>
  </r>
  <r>
    <x v="0"/>
    <x v="2"/>
    <x v="1"/>
    <x v="20"/>
    <x v="18"/>
    <x v="3"/>
    <x v="6"/>
  </r>
  <r>
    <x v="11"/>
    <x v="2"/>
    <x v="1"/>
    <x v="8"/>
    <x v="18"/>
    <x v="7"/>
    <x v="7"/>
  </r>
  <r>
    <x v="12"/>
    <x v="2"/>
    <x v="0"/>
    <x v="21"/>
    <x v="25"/>
    <x v="19"/>
    <x v="4"/>
  </r>
  <r>
    <x v="0"/>
    <x v="2"/>
    <x v="3"/>
    <x v="22"/>
    <x v="26"/>
    <x v="20"/>
    <x v="5"/>
  </r>
  <r>
    <x v="1"/>
    <x v="2"/>
    <x v="3"/>
    <x v="22"/>
    <x v="27"/>
    <x v="25"/>
    <x v="6"/>
  </r>
  <r>
    <x v="1"/>
    <x v="2"/>
    <x v="3"/>
    <x v="23"/>
    <x v="11"/>
    <x v="19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7C418E-B380-4F56-9467-D1DB5C3FFC6A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3:H28" firstHeaderRow="1" firstDataRow="2" firstDataCol="2"/>
  <pivotFields count="8"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0"/>
    <field x="1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7" baseField="0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sqref="A1:J24"/>
    </sheetView>
  </sheetViews>
  <sheetFormatPr defaultRowHeight="16.899999999999999" x14ac:dyDescent="0.6"/>
  <cols>
    <col min="2" max="2" width="7.125" bestFit="1" customWidth="1"/>
    <col min="3" max="3" width="11" bestFit="1" customWidth="1"/>
    <col min="4" max="4" width="5.75" customWidth="1"/>
    <col min="5" max="5" width="11.125" bestFit="1" customWidth="1"/>
    <col min="6" max="9" width="7.125" bestFit="1" customWidth="1"/>
    <col min="10" max="10" width="5.25" bestFit="1" customWidth="1"/>
  </cols>
  <sheetData>
    <row r="1" spans="1:10" x14ac:dyDescent="0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6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6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6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6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6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6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6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6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6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6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6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6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6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6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6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6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6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6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6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6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6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6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6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6">
      <c r="A26" s="2" t="s">
        <v>108</v>
      </c>
    </row>
    <row r="27" spans="1:10" x14ac:dyDescent="0.6">
      <c r="A27" t="b">
        <f>$I2&gt;$H2</f>
        <v>0</v>
      </c>
    </row>
    <row r="30" spans="1:10" x14ac:dyDescent="0.6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6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6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6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6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6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6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6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6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AND(ISODD(COLUMN()),RIGHT(A$1,1)="주")</formula>
    </cfRule>
  </conditionalFormatting>
  <pageMargins left="0.7" right="0.7" top="0.75" bottom="0.75" header="0.3" footer="0.3"/>
  <pageSetup paperSize="9" orientation="portrait" r:id="rId1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tabSelected="1" zoomScaleNormal="100" workbookViewId="0">
      <selection activeCell="P21" sqref="P21"/>
    </sheetView>
  </sheetViews>
  <sheetFormatPr defaultRowHeight="16.899999999999999" x14ac:dyDescent="0.6"/>
  <cols>
    <col min="3" max="3" width="11" bestFit="1" customWidth="1"/>
    <col min="5" max="5" width="11.125" bestFit="1" customWidth="1"/>
  </cols>
  <sheetData>
    <row r="1" spans="1:10" x14ac:dyDescent="0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6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6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6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6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6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6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6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6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6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6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6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6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6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6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6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6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6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6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6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6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6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6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6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2" manualBreakCount="2">
    <brk id="12" max="16383" man="1"/>
    <brk id="24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opLeftCell="A10" workbookViewId="0">
      <selection activeCell="K3" sqref="K3:K29"/>
    </sheetView>
  </sheetViews>
  <sheetFormatPr defaultRowHeight="16.899999999999999" x14ac:dyDescent="0.6"/>
  <cols>
    <col min="1" max="1" width="1.75" customWidth="1"/>
    <col min="2" max="2" width="11.25" customWidth="1"/>
    <col min="4" max="4" width="11" bestFit="1" customWidth="1"/>
    <col min="6" max="6" width="11.125" bestFit="1" customWidth="1"/>
  </cols>
  <sheetData>
    <row r="1" spans="2:13" x14ac:dyDescent="0.6">
      <c r="B1" t="s">
        <v>65</v>
      </c>
    </row>
    <row r="2" spans="2:13" x14ac:dyDescent="0.6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6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SUMPRODUCT(G3:J3,OFFSET($F$32,MATCH(E3,$F$33:$F$36,0),0,1,4))</f>
        <v>61.25</v>
      </c>
      <c r="L3" s="4" t="str" cm="1">
        <f t="array" ref="L3">Fn평가(G3,H3,I3,J3)</f>
        <v>저조</v>
      </c>
      <c r="M3" s="8" t="str">
        <f>IFERROR(REPT("▶",(J3-I3)/10),REPT("◁",ABS((J3-I3)/10)))</f>
        <v>▶▶▶</v>
      </c>
    </row>
    <row r="4" spans="2:13" x14ac:dyDescent="0.6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SUMPRODUCT(G4:J4,OFFSET($F$32,MATCH(E4,$F$33:$F$36,0),0,1,4))</f>
        <v>51.9</v>
      </c>
      <c r="L4" s="4" t="str" cm="1">
        <f t="array" ref="L4">Fn평가(G4,H4,I4,J4)</f>
        <v/>
      </c>
      <c r="M4" s="8" t="str">
        <f t="shared" ref="M4:M29" si="1">IFERROR(REPT("▶",(J4-I4)/10),REPT("◁",ABS((J4-I4)/10)))</f>
        <v>◁◁◁</v>
      </c>
    </row>
    <row r="5" spans="2:13" x14ac:dyDescent="0.6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62</v>
      </c>
      <c r="L5" s="4" t="str" cm="1">
        <f t="array" ref="L5">Fn평가(G5,H5,I5,J5)</f>
        <v>저조</v>
      </c>
      <c r="M5" s="8" t="str">
        <f t="shared" si="1"/>
        <v>▶</v>
      </c>
    </row>
    <row r="6" spans="2:13" x14ac:dyDescent="0.6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63.9</v>
      </c>
      <c r="L6" s="4" t="str" cm="1">
        <f t="array" ref="L6">Fn평가(G6,H6,I6,J6)</f>
        <v>저조</v>
      </c>
      <c r="M6" s="8" t="str">
        <f t="shared" si="1"/>
        <v/>
      </c>
    </row>
    <row r="7" spans="2:13" x14ac:dyDescent="0.6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54.5</v>
      </c>
      <c r="L7" s="4" t="str" cm="1">
        <f t="array" ref="L7">Fn평가(G7,H7,I7,J7)</f>
        <v>저조</v>
      </c>
      <c r="M7" s="8" t="str">
        <f t="shared" si="1"/>
        <v/>
      </c>
    </row>
    <row r="8" spans="2:13" x14ac:dyDescent="0.6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59.4</v>
      </c>
      <c r="L8" s="4" t="str" cm="1">
        <f t="array" ref="L8">Fn평가(G8,H8,I8,J8)</f>
        <v>저조</v>
      </c>
      <c r="M8" s="8" t="str">
        <f t="shared" si="1"/>
        <v/>
      </c>
    </row>
    <row r="9" spans="2:13" x14ac:dyDescent="0.6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67.75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6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52.5</v>
      </c>
      <c r="L10" s="4" t="str" cm="1">
        <f t="array" ref="L10">Fn평가(G10,H10,I10,J10)</f>
        <v>저조</v>
      </c>
      <c r="M10" s="8" t="str">
        <f t="shared" si="1"/>
        <v>▶</v>
      </c>
    </row>
    <row r="11" spans="2:13" x14ac:dyDescent="0.6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54.1</v>
      </c>
      <c r="L11" s="4" t="str" cm="1">
        <f t="array" ref="L11">Fn평가(G11,H11,I11,J11)</f>
        <v>저조</v>
      </c>
      <c r="M11" s="8" t="str">
        <f t="shared" si="1"/>
        <v>▶▶</v>
      </c>
    </row>
    <row r="12" spans="2:13" x14ac:dyDescent="0.6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62.3</v>
      </c>
      <c r="L12" s="4" t="str" cm="1">
        <f t="array" ref="L12">Fn평가(G12,H12,I12,J12)</f>
        <v>저조</v>
      </c>
      <c r="M12" s="8" t="str">
        <f t="shared" si="1"/>
        <v/>
      </c>
    </row>
    <row r="13" spans="2:13" x14ac:dyDescent="0.6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52.6</v>
      </c>
      <c r="L13" s="4" t="str" cm="1">
        <f t="array" ref="L13">Fn평가(G13,H13,I13,J13)</f>
        <v>저조</v>
      </c>
      <c r="M13" s="8" t="str">
        <f t="shared" si="1"/>
        <v>◁◁</v>
      </c>
    </row>
    <row r="14" spans="2:13" x14ac:dyDescent="0.6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52.399999999999991</v>
      </c>
      <c r="L14" s="4" t="str" cm="1">
        <f t="array" ref="L14">Fn평가(G14,H14,I14,J14)</f>
        <v>저조</v>
      </c>
      <c r="M14" s="8" t="str">
        <f t="shared" si="1"/>
        <v>◁</v>
      </c>
    </row>
    <row r="15" spans="2:13" x14ac:dyDescent="0.6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52.75</v>
      </c>
      <c r="L15" s="4" t="str" cm="1">
        <f t="array" ref="L15">Fn평가(G15,H15,I15,J15)</f>
        <v>저조</v>
      </c>
      <c r="M15" s="8" t="str">
        <f t="shared" si="1"/>
        <v>◁</v>
      </c>
    </row>
    <row r="16" spans="2:13" x14ac:dyDescent="0.6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64.25</v>
      </c>
      <c r="L16" s="4" t="str" cm="1">
        <f t="array" ref="L16">Fn평가(G16,H16,I16,J16)</f>
        <v>저조</v>
      </c>
      <c r="M16" s="8" t="str">
        <f t="shared" si="1"/>
        <v>▶▶</v>
      </c>
    </row>
    <row r="17" spans="2:13" x14ac:dyDescent="0.6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63.400000000000006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6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61</v>
      </c>
      <c r="L18" s="4" t="str" cm="1">
        <f t="array" ref="L18">Fn평가(G18,H18,I18,J18)</f>
        <v>저조</v>
      </c>
      <c r="M18" s="8" t="str">
        <f t="shared" si="1"/>
        <v>◁</v>
      </c>
    </row>
    <row r="19" spans="2:13" x14ac:dyDescent="0.6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59.5</v>
      </c>
      <c r="L19" s="4" t="str" cm="1">
        <f t="array" ref="L19">Fn평가(G19,H19,I19,J19)</f>
        <v>저조</v>
      </c>
      <c r="M19" s="8" t="str">
        <f t="shared" si="1"/>
        <v/>
      </c>
    </row>
    <row r="20" spans="2:13" x14ac:dyDescent="0.6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59.599999999999994</v>
      </c>
      <c r="L20" s="4" t="str" cm="1">
        <f t="array" ref="L20">Fn평가(G20,H20,I20,J20)</f>
        <v>저조</v>
      </c>
      <c r="M20" s="8" t="str">
        <f t="shared" si="1"/>
        <v>◁</v>
      </c>
    </row>
    <row r="21" spans="2:13" x14ac:dyDescent="0.6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53.8</v>
      </c>
      <c r="L21" s="4" t="str" cm="1">
        <f t="array" ref="L21">Fn평가(G21,H21,I21,J21)</f>
        <v>저조</v>
      </c>
      <c r="M21" s="8" t="str">
        <f t="shared" si="1"/>
        <v>◁◁◁</v>
      </c>
    </row>
    <row r="22" spans="2:13" x14ac:dyDescent="0.6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53.9</v>
      </c>
      <c r="L22" s="4" t="str" cm="1">
        <f t="array" ref="L22">Fn평가(G22,H22,I22,J22)</f>
        <v>저조</v>
      </c>
      <c r="M22" s="8" t="str">
        <f t="shared" si="1"/>
        <v>▶▶</v>
      </c>
    </row>
    <row r="23" spans="2:13" x14ac:dyDescent="0.6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56.7</v>
      </c>
      <c r="L23" s="4" t="str" cm="1">
        <f t="array" ref="L23">Fn평가(G23,H23,I23,J23)</f>
        <v>저조</v>
      </c>
      <c r="M23" s="8" t="str">
        <f t="shared" si="1"/>
        <v>▶</v>
      </c>
    </row>
    <row r="24" spans="2:13" x14ac:dyDescent="0.6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58.3</v>
      </c>
      <c r="L24" s="4" t="str" cm="1">
        <f t="array" ref="L24">Fn평가(G24,H24,I24,J24)</f>
        <v>저조</v>
      </c>
      <c r="M24" s="8" t="str">
        <f t="shared" si="1"/>
        <v/>
      </c>
    </row>
    <row r="25" spans="2:13" x14ac:dyDescent="0.6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64.599999999999994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6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61.300000000000004</v>
      </c>
      <c r="L26" s="4" t="str" cm="1">
        <f t="array" ref="L26">Fn평가(G26,H26,I26,J26)</f>
        <v>저조</v>
      </c>
      <c r="M26" s="8" t="str">
        <f t="shared" si="1"/>
        <v/>
      </c>
    </row>
    <row r="27" spans="2:13" x14ac:dyDescent="0.6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51.75</v>
      </c>
      <c r="L27" s="4" t="str" cm="1">
        <f t="array" ref="L27">Fn평가(G27,H27,I27,J27)</f>
        <v/>
      </c>
      <c r="M27" s="8" t="str">
        <f t="shared" si="1"/>
        <v>◁◁◁◁</v>
      </c>
    </row>
    <row r="28" spans="2:13" x14ac:dyDescent="0.6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59.25</v>
      </c>
      <c r="L28" s="4" t="str" cm="1">
        <f t="array" ref="L28">Fn평가(G28,H28,I28,J28)</f>
        <v>저조</v>
      </c>
      <c r="M28" s="8" t="str">
        <f t="shared" si="1"/>
        <v>▶</v>
      </c>
    </row>
    <row r="29" spans="2:13" x14ac:dyDescent="0.6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62.5</v>
      </c>
      <c r="L29" s="4" t="str" cm="1">
        <f t="array" ref="L29">Fn평가(G29,H29,I29,J29)</f>
        <v>저조</v>
      </c>
      <c r="M29" s="8" t="str">
        <f t="shared" si="1"/>
        <v/>
      </c>
    </row>
    <row r="31" spans="2:13" x14ac:dyDescent="0.6">
      <c r="B31" t="s">
        <v>81</v>
      </c>
      <c r="F31" t="s">
        <v>82</v>
      </c>
    </row>
    <row r="32" spans="2:13" x14ac:dyDescent="0.6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6">
      <c r="B33" s="4" t="s">
        <v>16</v>
      </c>
      <c r="C33" s="4">
        <f t="array" ref="C33">ROUND((AVERAGE(IF(($E$3:$E$29="사원")*($D$3:$D$29=B33),($G3:$J3)))+AVERAGE(IF(($E$3:$E$29="대리")*($D$3:$D$29=B33),($G3:$J3))))/2,1)</f>
        <v>78.8</v>
      </c>
      <c r="D33" s="4">
        <f t="array" ref="D33">LARGE(IF(($D$3:$D$29=B33),$G$3:$J$29),1)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6">
      <c r="B34" s="4" t="s">
        <v>28</v>
      </c>
      <c r="C34" s="4">
        <f t="array" ref="C34">ROUND((AVERAGE(IF(($E$3:$E$29="사원")*($D$3:$D$29=B34),($G4:$J4)))+AVERAGE(IF(($E$3:$E$29="대리")*($D$3:$D$29=B34),($G4:$J4))))/2,1)</f>
        <v>65</v>
      </c>
      <c r="D34" s="4">
        <f t="array" ref="D34">LARGE(IF(($D$3:$D$29=B34),$G$3:$J$29),1)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6">
      <c r="B35" s="4" t="s">
        <v>12</v>
      </c>
      <c r="C35" s="4">
        <f t="array" ref="C35">ROUND((AVERAGE(IF(($E$3:$E$29="사원")*($D$3:$D$29=B35),($G5:$J5)))+AVERAGE(IF(($E$3:$E$29="대리")*($D$3:$D$29=B35),($G5:$J5))))/2,1)</f>
        <v>81.3</v>
      </c>
      <c r="D35" s="4">
        <f t="array" ref="D35">LARGE(IF(($D$3:$D$29=B35),$G$3:$J$29),1)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6">
      <c r="B36" s="4" t="s">
        <v>20</v>
      </c>
      <c r="C36" s="4">
        <f t="array" ref="C36">ROUND((AVERAGE(IF(($E$3:$E$29="사원")*($D$3:$D$29=B36),($G6:$J6)))+AVERAGE(IF(($E$3:$E$29="대리")*($D$3:$D$29=B36),($G6:$J6))))/2,1)</f>
        <v>84</v>
      </c>
      <c r="D36" s="4">
        <f t="array" ref="D36">LARGE(IF(($D$3:$D$29=B36),$G$3:$J$29),1)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workbookViewId="0">
      <selection activeCell="B5" sqref="B5"/>
    </sheetView>
  </sheetViews>
  <sheetFormatPr defaultRowHeight="16.899999999999999" x14ac:dyDescent="0.6"/>
  <cols>
    <col min="2" max="2" width="32.875" customWidth="1"/>
    <col min="3" max="3" width="11" bestFit="1" customWidth="1"/>
    <col min="4" max="8" width="8.125" bestFit="1" customWidth="1"/>
    <col min="9" max="9" width="9.625" bestFit="1" customWidth="1"/>
  </cols>
  <sheetData>
    <row r="3" spans="2:8" x14ac:dyDescent="0.6">
      <c r="B3" s="12" t="s">
        <v>109</v>
      </c>
      <c r="D3" s="12" t="s">
        <v>3</v>
      </c>
    </row>
    <row r="4" spans="2:8" x14ac:dyDescent="0.6">
      <c r="B4" s="12" t="s">
        <v>4</v>
      </c>
      <c r="C4" s="12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110</v>
      </c>
    </row>
    <row r="5" spans="2:8" x14ac:dyDescent="0.6">
      <c r="B5" t="s">
        <v>111</v>
      </c>
      <c r="D5" s="13"/>
      <c r="E5" s="13"/>
      <c r="F5" s="13"/>
      <c r="G5" s="13"/>
      <c r="H5" s="13"/>
    </row>
    <row r="6" spans="2:8" x14ac:dyDescent="0.6">
      <c r="C6" t="s">
        <v>16</v>
      </c>
      <c r="D6" s="13">
        <v>0</v>
      </c>
      <c r="E6" s="13">
        <v>151.5</v>
      </c>
      <c r="F6" s="13">
        <v>86</v>
      </c>
      <c r="G6" s="13">
        <v>0</v>
      </c>
      <c r="H6" s="13">
        <v>237.5</v>
      </c>
    </row>
    <row r="7" spans="2:8" x14ac:dyDescent="0.6">
      <c r="C7" t="s">
        <v>28</v>
      </c>
      <c r="D7" s="13">
        <v>0</v>
      </c>
      <c r="E7" s="13">
        <v>75.75</v>
      </c>
      <c r="F7" s="13">
        <v>159.25</v>
      </c>
      <c r="G7" s="13">
        <v>72</v>
      </c>
      <c r="H7" s="13">
        <v>307</v>
      </c>
    </row>
    <row r="8" spans="2:8" x14ac:dyDescent="0.6">
      <c r="C8" t="s">
        <v>12</v>
      </c>
      <c r="D8" s="13">
        <v>161.5</v>
      </c>
      <c r="E8" s="13">
        <v>177.25</v>
      </c>
      <c r="F8" s="13">
        <v>0</v>
      </c>
      <c r="G8" s="13">
        <v>174.75</v>
      </c>
      <c r="H8" s="13">
        <v>513.5</v>
      </c>
    </row>
    <row r="9" spans="2:8" x14ac:dyDescent="0.6">
      <c r="C9" t="s">
        <v>20</v>
      </c>
      <c r="D9" s="13">
        <v>222</v>
      </c>
      <c r="E9" s="13">
        <v>0</v>
      </c>
      <c r="F9" s="13">
        <v>137.75</v>
      </c>
      <c r="G9" s="13">
        <v>0</v>
      </c>
      <c r="H9" s="13">
        <v>359.75</v>
      </c>
    </row>
    <row r="10" spans="2:8" x14ac:dyDescent="0.6">
      <c r="B10" t="s">
        <v>115</v>
      </c>
      <c r="D10" s="13">
        <v>383.5</v>
      </c>
      <c r="E10" s="13">
        <v>404.5</v>
      </c>
      <c r="F10" s="13">
        <v>383</v>
      </c>
      <c r="G10" s="13">
        <v>246.75</v>
      </c>
      <c r="H10" s="13">
        <v>1417.75</v>
      </c>
    </row>
    <row r="11" spans="2:8" x14ac:dyDescent="0.6">
      <c r="B11" t="s">
        <v>112</v>
      </c>
      <c r="D11" s="13"/>
      <c r="E11" s="13"/>
      <c r="F11" s="13"/>
      <c r="G11" s="13"/>
      <c r="H11" s="13"/>
    </row>
    <row r="12" spans="2:8" x14ac:dyDescent="0.6">
      <c r="C12" t="s">
        <v>16</v>
      </c>
      <c r="D12" s="13">
        <v>0</v>
      </c>
      <c r="E12" s="13">
        <v>249.25</v>
      </c>
      <c r="F12" s="13">
        <v>79</v>
      </c>
      <c r="G12" s="13">
        <v>80.5</v>
      </c>
      <c r="H12" s="13">
        <v>408.75</v>
      </c>
    </row>
    <row r="13" spans="2:8" x14ac:dyDescent="0.6">
      <c r="C13" t="s">
        <v>28</v>
      </c>
      <c r="D13" s="13">
        <v>0</v>
      </c>
      <c r="E13" s="13">
        <v>0</v>
      </c>
      <c r="F13" s="13">
        <v>0</v>
      </c>
      <c r="G13" s="13">
        <v>86.5</v>
      </c>
      <c r="H13" s="13">
        <v>86.5</v>
      </c>
    </row>
    <row r="14" spans="2:8" x14ac:dyDescent="0.6">
      <c r="C14" t="s">
        <v>12</v>
      </c>
      <c r="D14" s="13">
        <v>84.5</v>
      </c>
      <c r="E14" s="13">
        <v>0</v>
      </c>
      <c r="F14" s="13">
        <v>0</v>
      </c>
      <c r="G14" s="13">
        <v>0</v>
      </c>
      <c r="H14" s="13">
        <v>84.5</v>
      </c>
    </row>
    <row r="15" spans="2:8" x14ac:dyDescent="0.6">
      <c r="C15" t="s">
        <v>20</v>
      </c>
      <c r="D15" s="13">
        <v>0</v>
      </c>
      <c r="E15" s="13">
        <v>76.75</v>
      </c>
      <c r="F15" s="13">
        <v>0</v>
      </c>
      <c r="G15" s="13">
        <v>0</v>
      </c>
      <c r="H15" s="13">
        <v>76.75</v>
      </c>
    </row>
    <row r="16" spans="2:8" x14ac:dyDescent="0.6">
      <c r="B16" t="s">
        <v>116</v>
      </c>
      <c r="D16" s="13">
        <v>84.5</v>
      </c>
      <c r="E16" s="13">
        <v>326</v>
      </c>
      <c r="F16" s="13">
        <v>79</v>
      </c>
      <c r="G16" s="13">
        <v>167</v>
      </c>
      <c r="H16" s="13">
        <v>656.5</v>
      </c>
    </row>
    <row r="17" spans="2:8" x14ac:dyDescent="0.6">
      <c r="B17" t="s">
        <v>113</v>
      </c>
      <c r="D17" s="13"/>
      <c r="E17" s="13"/>
      <c r="F17" s="13"/>
      <c r="G17" s="13"/>
      <c r="H17" s="13"/>
    </row>
    <row r="18" spans="2:8" x14ac:dyDescent="0.6">
      <c r="C18" t="s">
        <v>28</v>
      </c>
      <c r="D18" s="13">
        <v>80</v>
      </c>
      <c r="E18" s="13">
        <v>78.25</v>
      </c>
      <c r="F18" s="13">
        <v>73.25</v>
      </c>
      <c r="G18" s="13">
        <v>0</v>
      </c>
      <c r="H18" s="13">
        <v>231.5</v>
      </c>
    </row>
    <row r="19" spans="2:8" x14ac:dyDescent="0.6">
      <c r="C19" t="s">
        <v>12</v>
      </c>
      <c r="D19" s="13">
        <v>0</v>
      </c>
      <c r="E19" s="13">
        <v>159.75</v>
      </c>
      <c r="F19" s="13">
        <v>0</v>
      </c>
      <c r="G19" s="13">
        <v>170.5</v>
      </c>
      <c r="H19" s="13">
        <v>330.25</v>
      </c>
    </row>
    <row r="20" spans="2:8" x14ac:dyDescent="0.6">
      <c r="C20" t="s">
        <v>20</v>
      </c>
      <c r="D20" s="13">
        <v>72</v>
      </c>
      <c r="E20" s="13">
        <v>49.25</v>
      </c>
      <c r="F20" s="13">
        <v>0</v>
      </c>
      <c r="G20" s="13">
        <v>0</v>
      </c>
      <c r="H20" s="13">
        <v>121.25</v>
      </c>
    </row>
    <row r="21" spans="2:8" x14ac:dyDescent="0.6">
      <c r="B21" t="s">
        <v>117</v>
      </c>
      <c r="D21" s="13">
        <v>152</v>
      </c>
      <c r="E21" s="13">
        <v>287.25</v>
      </c>
      <c r="F21" s="13">
        <v>73.25</v>
      </c>
      <c r="G21" s="13">
        <v>170.5</v>
      </c>
      <c r="H21" s="13">
        <v>683</v>
      </c>
    </row>
    <row r="22" spans="2:8" x14ac:dyDescent="0.6">
      <c r="B22" t="s">
        <v>114</v>
      </c>
      <c r="D22" s="13"/>
      <c r="E22" s="13"/>
      <c r="F22" s="13"/>
      <c r="G22" s="13"/>
      <c r="H22" s="13"/>
    </row>
    <row r="23" spans="2:8" x14ac:dyDescent="0.6">
      <c r="C23" t="s">
        <v>16</v>
      </c>
      <c r="D23" s="13">
        <v>0</v>
      </c>
      <c r="E23" s="13">
        <v>0</v>
      </c>
      <c r="F23" s="13">
        <v>158</v>
      </c>
      <c r="G23" s="13">
        <v>0</v>
      </c>
      <c r="H23" s="13">
        <v>158</v>
      </c>
    </row>
    <row r="24" spans="2:8" x14ac:dyDescent="0.6">
      <c r="C24" t="s">
        <v>28</v>
      </c>
      <c r="D24" s="13">
        <v>73.5</v>
      </c>
      <c r="E24" s="13">
        <v>236.25</v>
      </c>
      <c r="F24" s="13">
        <v>0</v>
      </c>
      <c r="G24" s="13">
        <v>70.75</v>
      </c>
      <c r="H24" s="13">
        <v>380.5</v>
      </c>
    </row>
    <row r="25" spans="2:8" x14ac:dyDescent="0.6">
      <c r="C25" t="s">
        <v>12</v>
      </c>
      <c r="D25" s="13">
        <v>94</v>
      </c>
      <c r="E25" s="13">
        <v>85</v>
      </c>
      <c r="F25" s="13">
        <v>265</v>
      </c>
      <c r="G25" s="13">
        <v>83.5</v>
      </c>
      <c r="H25" s="13">
        <v>527.5</v>
      </c>
    </row>
    <row r="26" spans="2:8" x14ac:dyDescent="0.6">
      <c r="C26" t="s">
        <v>20</v>
      </c>
      <c r="D26" s="13">
        <v>0</v>
      </c>
      <c r="E26" s="13">
        <v>0</v>
      </c>
      <c r="F26" s="13">
        <v>78.75</v>
      </c>
      <c r="G26" s="13">
        <v>74.5</v>
      </c>
      <c r="H26" s="13">
        <v>153.25</v>
      </c>
    </row>
    <row r="27" spans="2:8" x14ac:dyDescent="0.6">
      <c r="B27" t="s">
        <v>118</v>
      </c>
      <c r="D27" s="13">
        <v>167.5</v>
      </c>
      <c r="E27" s="13">
        <v>321.25</v>
      </c>
      <c r="F27" s="13">
        <v>501.75</v>
      </c>
      <c r="G27" s="13">
        <v>228.75</v>
      </c>
      <c r="H27" s="13">
        <v>1219.25</v>
      </c>
    </row>
    <row r="28" spans="2:8" x14ac:dyDescent="0.6">
      <c r="B28" t="s">
        <v>110</v>
      </c>
      <c r="D28" s="13">
        <v>787.5</v>
      </c>
      <c r="E28" s="13">
        <v>1339</v>
      </c>
      <c r="F28" s="13">
        <v>1037</v>
      </c>
      <c r="G28" s="13">
        <v>813</v>
      </c>
      <c r="H28" s="13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N14" sqref="N14"/>
    </sheetView>
  </sheetViews>
  <sheetFormatPr defaultRowHeight="16.899999999999999" x14ac:dyDescent="0.6"/>
  <cols>
    <col min="1" max="1" width="2" customWidth="1"/>
    <col min="3" max="3" width="11" bestFit="1" customWidth="1"/>
    <col min="5" max="5" width="11.125" bestFit="1" customWidth="1"/>
    <col min="7" max="7" width="2.875" customWidth="1"/>
    <col min="8" max="9" width="8.125" customWidth="1"/>
  </cols>
  <sheetData>
    <row r="3" spans="2:9" x14ac:dyDescent="0.6">
      <c r="B3" t="s">
        <v>65</v>
      </c>
      <c r="H3" t="s">
        <v>85</v>
      </c>
    </row>
    <row r="4" spans="2:9" x14ac:dyDescent="0.6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6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/>
      <c r="I5" s="10"/>
    </row>
    <row r="6" spans="2:9" x14ac:dyDescent="0.6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/>
      <c r="I6" s="10"/>
    </row>
    <row r="7" spans="2:9" x14ac:dyDescent="0.6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6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6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6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6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6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6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6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6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6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6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6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6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6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6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6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6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6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6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6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/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L13" sqref="L13"/>
    </sheetView>
  </sheetViews>
  <sheetFormatPr defaultRowHeight="16.899999999999999" x14ac:dyDescent="0.6"/>
  <cols>
    <col min="2" max="2" width="11" bestFit="1" customWidth="1"/>
  </cols>
  <sheetData>
    <row r="2" spans="2:6" x14ac:dyDescent="0.6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6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6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6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6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I5" sqref="I5"/>
    </sheetView>
  </sheetViews>
  <sheetFormatPr defaultRowHeight="16.899999999999999" x14ac:dyDescent="0.6"/>
  <cols>
    <col min="1" max="1" width="2.75" customWidth="1"/>
    <col min="3" max="3" width="11" bestFit="1" customWidth="1"/>
    <col min="5" max="5" width="11.125" bestFit="1" customWidth="1"/>
    <col min="6" max="6" width="10.625" customWidth="1"/>
  </cols>
  <sheetData>
    <row r="3" spans="2:6" x14ac:dyDescent="0.6">
      <c r="B3" t="s">
        <v>65</v>
      </c>
    </row>
    <row r="4" spans="2:6" x14ac:dyDescent="0.6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6">
      <c r="B5" s="2" t="s">
        <v>11</v>
      </c>
      <c r="C5" s="2" t="s">
        <v>12</v>
      </c>
      <c r="D5" s="2" t="s">
        <v>13</v>
      </c>
      <c r="E5" s="3">
        <v>44045</v>
      </c>
      <c r="F5" s="11">
        <v>350</v>
      </c>
    </row>
    <row r="6" spans="2:6" x14ac:dyDescent="0.6">
      <c r="B6" s="2" t="s">
        <v>15</v>
      </c>
      <c r="C6" s="2" t="s">
        <v>16</v>
      </c>
      <c r="D6" s="2" t="s">
        <v>17</v>
      </c>
      <c r="E6" s="3">
        <v>43983</v>
      </c>
      <c r="F6" s="11">
        <v>322</v>
      </c>
    </row>
    <row r="7" spans="2:6" x14ac:dyDescent="0.6">
      <c r="B7" s="2" t="s">
        <v>19</v>
      </c>
      <c r="C7" s="2" t="s">
        <v>20</v>
      </c>
      <c r="D7" s="2" t="s">
        <v>17</v>
      </c>
      <c r="E7" s="3">
        <v>44014</v>
      </c>
      <c r="F7" s="11">
        <v>298</v>
      </c>
    </row>
    <row r="8" spans="2:6" x14ac:dyDescent="0.6">
      <c r="B8" s="2" t="s">
        <v>22</v>
      </c>
      <c r="C8" s="2" t="s">
        <v>16</v>
      </c>
      <c r="D8" s="2" t="s">
        <v>13</v>
      </c>
      <c r="E8" s="3">
        <v>43983</v>
      </c>
      <c r="F8" s="11">
        <v>316</v>
      </c>
    </row>
    <row r="9" spans="2:6" x14ac:dyDescent="0.6">
      <c r="B9" s="2" t="s">
        <v>24</v>
      </c>
      <c r="C9" s="2" t="s">
        <v>12</v>
      </c>
      <c r="D9" s="2" t="s">
        <v>25</v>
      </c>
      <c r="E9" s="3">
        <v>43892</v>
      </c>
      <c r="F9" s="11">
        <v>397</v>
      </c>
    </row>
    <row r="10" spans="2:6" x14ac:dyDescent="0.6">
      <c r="B10" s="2" t="s">
        <v>27</v>
      </c>
      <c r="C10" s="2" t="s">
        <v>28</v>
      </c>
      <c r="D10" s="2" t="s">
        <v>25</v>
      </c>
      <c r="E10" s="3">
        <v>43863</v>
      </c>
      <c r="F10" s="11">
        <v>313</v>
      </c>
    </row>
    <row r="11" spans="2:6" x14ac:dyDescent="0.6">
      <c r="B11" s="2" t="s">
        <v>30</v>
      </c>
      <c r="C11" s="2" t="s">
        <v>20</v>
      </c>
      <c r="D11" s="2" t="s">
        <v>31</v>
      </c>
      <c r="E11" s="3">
        <v>43892</v>
      </c>
      <c r="F11" s="11">
        <v>315</v>
      </c>
    </row>
    <row r="12" spans="2:6" x14ac:dyDescent="0.6">
      <c r="B12" s="2" t="s">
        <v>33</v>
      </c>
      <c r="C12" s="2" t="s">
        <v>20</v>
      </c>
      <c r="D12" s="2" t="s">
        <v>25</v>
      </c>
      <c r="E12" s="3">
        <v>43952</v>
      </c>
      <c r="F12" s="11">
        <v>197</v>
      </c>
    </row>
    <row r="13" spans="2:6" x14ac:dyDescent="0.6">
      <c r="B13" s="2" t="s">
        <v>35</v>
      </c>
      <c r="C13" s="2" t="s">
        <v>28</v>
      </c>
      <c r="D13" s="2" t="s">
        <v>13</v>
      </c>
      <c r="E13" s="3">
        <v>43983</v>
      </c>
      <c r="F13" s="11">
        <v>394</v>
      </c>
    </row>
    <row r="14" spans="2:6" x14ac:dyDescent="0.6">
      <c r="B14" s="2" t="s">
        <v>37</v>
      </c>
      <c r="C14" s="2" t="s">
        <v>28</v>
      </c>
      <c r="D14" s="2" t="s">
        <v>25</v>
      </c>
      <c r="E14" s="3">
        <v>44019</v>
      </c>
      <c r="F14" s="11">
        <v>336</v>
      </c>
    </row>
    <row r="15" spans="2:6" x14ac:dyDescent="0.6">
      <c r="B15" s="2" t="s">
        <v>39</v>
      </c>
      <c r="C15" s="2" t="s">
        <v>20</v>
      </c>
      <c r="D15" s="2" t="s">
        <v>13</v>
      </c>
      <c r="E15" s="3">
        <v>44013</v>
      </c>
      <c r="F15" s="11">
        <v>315</v>
      </c>
    </row>
    <row r="16" spans="2:6" x14ac:dyDescent="0.6">
      <c r="B16" s="2" t="s">
        <v>41</v>
      </c>
      <c r="C16" s="2" t="s">
        <v>12</v>
      </c>
      <c r="D16" s="2" t="s">
        <v>17</v>
      </c>
      <c r="E16" s="3">
        <v>43892</v>
      </c>
      <c r="F16" s="11">
        <v>329</v>
      </c>
    </row>
    <row r="17" spans="2:6" x14ac:dyDescent="0.6">
      <c r="B17" s="2" t="s">
        <v>43</v>
      </c>
      <c r="C17" s="2" t="s">
        <v>12</v>
      </c>
      <c r="D17" s="2" t="s">
        <v>25</v>
      </c>
      <c r="E17" s="3">
        <v>43959</v>
      </c>
      <c r="F17" s="11">
        <v>343</v>
      </c>
    </row>
    <row r="18" spans="2:6" x14ac:dyDescent="0.6">
      <c r="B18" s="2" t="s">
        <v>45</v>
      </c>
      <c r="C18" s="2" t="s">
        <v>12</v>
      </c>
      <c r="D18" s="2" t="s">
        <v>25</v>
      </c>
      <c r="E18" s="3">
        <v>43953</v>
      </c>
      <c r="F18" s="11">
        <v>296</v>
      </c>
    </row>
    <row r="19" spans="2:6" x14ac:dyDescent="0.6">
      <c r="B19" s="2" t="s">
        <v>47</v>
      </c>
      <c r="C19" s="2" t="s">
        <v>16</v>
      </c>
      <c r="D19" s="2" t="s">
        <v>25</v>
      </c>
      <c r="E19" s="3">
        <v>43892</v>
      </c>
      <c r="F19" s="11">
        <v>306</v>
      </c>
    </row>
    <row r="20" spans="2:6" x14ac:dyDescent="0.6">
      <c r="B20" s="2" t="s">
        <v>49</v>
      </c>
      <c r="C20" s="2" t="s">
        <v>16</v>
      </c>
      <c r="D20" s="2" t="s">
        <v>25</v>
      </c>
      <c r="E20" s="3">
        <v>43892</v>
      </c>
      <c r="F20" s="11">
        <v>300</v>
      </c>
    </row>
    <row r="21" spans="2:6" x14ac:dyDescent="0.6">
      <c r="B21" s="2" t="s">
        <v>51</v>
      </c>
      <c r="C21" s="2" t="s">
        <v>12</v>
      </c>
      <c r="D21" s="2" t="s">
        <v>13</v>
      </c>
      <c r="E21" s="3">
        <v>44045</v>
      </c>
      <c r="F21" s="11">
        <v>345</v>
      </c>
    </row>
    <row r="22" spans="2:6" x14ac:dyDescent="0.6">
      <c r="B22" s="2" t="s">
        <v>53</v>
      </c>
      <c r="C22" s="2" t="s">
        <v>12</v>
      </c>
      <c r="D22" s="2" t="s">
        <v>13</v>
      </c>
      <c r="E22" s="3">
        <v>44045</v>
      </c>
      <c r="F22" s="11">
        <v>365</v>
      </c>
    </row>
    <row r="23" spans="2:6" x14ac:dyDescent="0.6">
      <c r="B23" s="2" t="s">
        <v>55</v>
      </c>
      <c r="C23" s="2" t="s">
        <v>16</v>
      </c>
      <c r="D23" s="2" t="s">
        <v>13</v>
      </c>
      <c r="E23" s="3">
        <v>44044</v>
      </c>
      <c r="F23" s="11">
        <v>400</v>
      </c>
    </row>
    <row r="24" spans="2:6" x14ac:dyDescent="0.6">
      <c r="B24" s="2" t="s">
        <v>57</v>
      </c>
      <c r="C24" s="2" t="s">
        <v>20</v>
      </c>
      <c r="D24" s="2" t="s">
        <v>31</v>
      </c>
      <c r="E24" s="3">
        <v>43892</v>
      </c>
      <c r="F24" s="11">
        <v>286</v>
      </c>
    </row>
    <row r="25" spans="2:6" x14ac:dyDescent="0.6">
      <c r="B25" s="2" t="s">
        <v>59</v>
      </c>
      <c r="C25" s="2" t="s">
        <v>28</v>
      </c>
      <c r="D25" s="2" t="s">
        <v>17</v>
      </c>
      <c r="E25" s="3">
        <v>43983</v>
      </c>
      <c r="F25" s="11">
        <v>288</v>
      </c>
    </row>
    <row r="26" spans="2:6" x14ac:dyDescent="0.6">
      <c r="B26" s="2" t="s">
        <v>61</v>
      </c>
      <c r="C26" s="2" t="s">
        <v>16</v>
      </c>
      <c r="D26" s="2" t="s">
        <v>13</v>
      </c>
      <c r="E26" s="3">
        <v>43892</v>
      </c>
      <c r="F26" s="11">
        <v>344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H3" sqref="H3"/>
    </sheetView>
  </sheetViews>
  <sheetFormatPr defaultRowHeight="16.899999999999999" x14ac:dyDescent="0.6"/>
  <cols>
    <col min="4" max="4" width="11" bestFit="1" customWidth="1"/>
    <col min="6" max="6" width="11.125" bestFit="1" customWidth="1"/>
  </cols>
  <sheetData>
    <row r="2" spans="2:7" x14ac:dyDescent="0.6">
      <c r="B2" t="s">
        <v>65</v>
      </c>
    </row>
    <row r="3" spans="2:7" x14ac:dyDescent="0.6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6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6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6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6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6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6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6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6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6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6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6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6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6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6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6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6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6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6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6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6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6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6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0</xdr:colOff>
                <xdr:row>3</xdr:row>
                <xdr:rowOff>204788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이찬혁</cp:lastModifiedBy>
  <dcterms:created xsi:type="dcterms:W3CDTF">2023-08-09T00:13:15Z</dcterms:created>
  <dcterms:modified xsi:type="dcterms:W3CDTF">2025-02-11T10:51:46Z</dcterms:modified>
</cp:coreProperties>
</file>