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025_기출문제집_컴활1급실기_학습자료_241206 update\2025_기출문제집_컴활1급실기_학습자료_241206 update\02 최신기출유형\05회\"/>
    </mc:Choice>
  </mc:AlternateContent>
  <xr:revisionPtr revIDLastSave="0" documentId="13_ncr:1_{393F62DF-FE99-4DDB-A134-B66056D0C45C}" xr6:coauthVersionLast="47" xr6:coauthVersionMax="47" xr10:uidLastSave="{00000000-0000-0000-0000-000000000000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 a="1"/>
  <c r="K4" i="3" s="1"/>
  <c r="K5" i="3" a="1"/>
  <c r="K5" i="3"/>
  <c r="K6" i="3" a="1"/>
  <c r="K6" i="3" s="1"/>
  <c r="K7" i="3" a="1"/>
  <c r="K7" i="3"/>
  <c r="K8" i="3" a="1"/>
  <c r="K8" i="3" s="1"/>
  <c r="K9" i="3" a="1"/>
  <c r="K9" i="3"/>
  <c r="K10" i="3" a="1"/>
  <c r="K10" i="3" s="1"/>
  <c r="K11" i="3" a="1"/>
  <c r="K11" i="3"/>
  <c r="K12" i="3" a="1"/>
  <c r="K12" i="3" s="1"/>
  <c r="K13" i="3" a="1"/>
  <c r="K13" i="3"/>
  <c r="K14" i="3" a="1"/>
  <c r="K14" i="3" s="1"/>
  <c r="K15" i="3" a="1"/>
  <c r="K15" i="3"/>
  <c r="K16" i="3" a="1"/>
  <c r="K16" i="3" s="1"/>
  <c r="K17" i="3" a="1"/>
  <c r="K17" i="3"/>
  <c r="K18" i="3" a="1"/>
  <c r="K18" i="3" s="1"/>
  <c r="K19" i="3" a="1"/>
  <c r="K19" i="3"/>
  <c r="K20" i="3" a="1"/>
  <c r="K20" i="3" s="1"/>
  <c r="K21" i="3" a="1"/>
  <c r="K21" i="3" s="1"/>
  <c r="K22" i="3" a="1"/>
  <c r="K22" i="3" s="1"/>
  <c r="K23" i="3" a="1"/>
  <c r="K23" i="3"/>
  <c r="K24" i="3" a="1"/>
  <c r="K24" i="3" s="1"/>
  <c r="K25" i="3" a="1"/>
  <c r="K25" i="3" s="1"/>
  <c r="K26" i="3" a="1"/>
  <c r="K26" i="3" s="1"/>
  <c r="K27" i="3" a="1"/>
  <c r="K27" i="3"/>
  <c r="K28" i="3" a="1"/>
  <c r="K28" i="3" s="1"/>
  <c r="K29" i="3" a="1"/>
  <c r="K29" i="3" s="1"/>
  <c r="K3" i="3" a="1"/>
  <c r="K3" i="3" s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/>
  <c r="C35" i="3" a="1"/>
  <c r="C35" i="3" s="1"/>
  <c r="C36" i="3" a="1"/>
  <c r="C36" i="3" s="1"/>
  <c r="C33" i="3" a="1"/>
  <c r="C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3" i="3" a="1"/>
  <c r="L4" i="3" a="1"/>
  <c r="L5" i="3" a="1"/>
  <c r="L10" i="3" a="1"/>
  <c r="L17" i="3" a="1"/>
  <c r="L29" i="3" a="1"/>
  <c r="L6" i="3" a="1"/>
  <c r="L14" i="3" a="1"/>
  <c r="L18" i="3" a="1"/>
  <c r="L22" i="3" a="1"/>
  <c r="L26" i="3" a="1"/>
  <c r="L8" i="3" a="1"/>
  <c r="L16" i="3" a="1"/>
  <c r="L24" i="3" a="1"/>
  <c r="L13" i="3" a="1"/>
  <c r="L21" i="3" a="1"/>
  <c r="L7" i="3" a="1"/>
  <c r="L11" i="3" a="1"/>
  <c r="L15" i="3" a="1"/>
  <c r="L19" i="3" a="1"/>
  <c r="L23" i="3" a="1"/>
  <c r="L27" i="3" a="1"/>
  <c r="L12" i="3" a="1"/>
  <c r="L20" i="3" a="1"/>
  <c r="L28" i="3" a="1"/>
  <c r="L9" i="3" a="1"/>
  <c r="L25" i="3" a="1"/>
  <c r="L3" i="3" l="1"/>
  <c r="L25" i="3"/>
  <c r="L9" i="3"/>
  <c r="L28" i="3"/>
  <c r="L20" i="3"/>
  <c r="L12" i="3"/>
  <c r="L27" i="3"/>
  <c r="L23" i="3"/>
  <c r="L19" i="3"/>
  <c r="L15" i="3"/>
  <c r="L11" i="3"/>
  <c r="L7" i="3"/>
  <c r="L21" i="3"/>
  <c r="L13" i="3"/>
  <c r="L24" i="3"/>
  <c r="L16" i="3"/>
  <c r="L8" i="3"/>
  <c r="L26" i="3"/>
  <c r="L22" i="3"/>
  <c r="L18" i="3"/>
  <c r="L14" i="3"/>
  <c r="L6" i="3"/>
  <c r="L29" i="3"/>
  <c r="L17" i="3"/>
  <c r="L10" i="3"/>
  <c r="L5" i="3"/>
  <c r="L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759754-7DA1-4797-88B2-22FBF23AD416}" name="MS Access Database_Query" type="1" refreshedVersion="8" background="1">
    <dbPr connection="DSN=MS Access Database;DBQ=D:\2025_기출문제집_컴활1급실기_학습자료_241206 update\2025_기출문제집_컴활1급실기_학습자료_241206 update\02 최신기출유형\05회\모의주식투자.accdb;DefaultDir=D:\2025_기출문제집_컴활1급실기_학습자료_241206 update\2025_기출문제집_컴활1급실기_학습자료_241206 update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<sst xmlns="http://schemas.openxmlformats.org/spreadsheetml/2006/main" count="672" uniqueCount="122">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</sst>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혜은" refreshedDate="45696.929492361109" backgroundQuery="1" createdVersion="8" refreshedVersion="8" minRefreshableVersion="3" recordCount="50" xr:uid="{49E7FBFF-25B1-4660-A935-EB26A8FD1437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첫째주 +둘째주 +셋째주 +넷째주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E374D1-5A74-45C3-8F3C-48F4CB9F96CE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K2" sqref="K2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K11" sqref="K11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workbookViewId="0">
      <selection activeCell="K3" sqref="K3:K29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t="array" aca="1" ref="K3" ca="1">SUMPRODUCT(G3:J3,OFFSET($F$32,MATCH(E3,$F$33:$F$36,0),1,1,4))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array" aca="1" ref="K4" ca="1">SUMPRODUCT(G4:J4,OFFSET($F$32,MATCH(E4,$F$33:$F$36,0),1,1,4))</f>
        <v>67.8</v>
      </c>
      <c r="L4" s="4" t="str" cm="1">
        <f t="array" ref="L4">Fn평가(G4,H4,I4,J4)</f>
        <v>저조</v>
      </c>
      <c r="M4" s="8" t="str">
        <f t="shared" ref="M4:M29" si="0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array" aca="1" ref="K5" ca="1">SUMPRODUCT(G5:J5,OFFSET($F$32,MATCH(E5,$F$33:$F$36,0),1,1,4))</f>
        <v>81.7</v>
      </c>
      <c r="L5" s="4" t="str" cm="1">
        <f t="array" ref="L5">Fn평가(G5,H5,I5,J5)</f>
        <v/>
      </c>
      <c r="M5" s="8" t="str">
        <f t="shared" si="0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array" aca="1" ref="K6" ca="1">SUMPRODUCT(G6:J6,OFFSET($F$32,MATCH(E6,$F$33:$F$36,0),1,1,4))</f>
        <v>85.199999999999989</v>
      </c>
      <c r="L6" s="4" t="str" cm="1">
        <f t="array" ref="L6">Fn평가(G6,H6,I6,J6)</f>
        <v/>
      </c>
      <c r="M6" s="8" t="str">
        <f t="shared" si="0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array" aca="1" ref="K7" ca="1">SUMPRODUCT(G7:J7,OFFSET($F$32,MATCH(E7,$F$33:$F$36,0),1,1,4))</f>
        <v>80</v>
      </c>
      <c r="L7" s="4" t="str" cm="1">
        <f t="array" ref="L7">Fn평가(G7,H7,I7,J7)</f>
        <v/>
      </c>
      <c r="M7" s="8" t="str">
        <f t="shared" si="0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array" aca="1" ref="K8" ca="1">SUMPRODUCT(G8:J8,OFFSET($F$32,MATCH(E8,$F$33:$F$36,0),1,1,4))</f>
        <v>86.300000000000011</v>
      </c>
      <c r="L8" s="4" t="str" cm="1">
        <f t="array" ref="L8">Fn평가(G8,H8,I8,J8)</f>
        <v/>
      </c>
      <c r="M8" s="8" t="str">
        <f t="shared" si="0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array" aca="1" ref="K9" ca="1">SUMPRODUCT(G9:J9,OFFSET($F$32,MATCH(E9,$F$33:$F$36,0),1,1,4))</f>
        <v>90.75</v>
      </c>
      <c r="L9" s="4" t="str" cm="1">
        <f t="array" ref="L9">Fn평가(G9,H9,I9,J9)</f>
        <v>우수</v>
      </c>
      <c r="M9" s="8" t="str">
        <f t="shared" si="0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array" aca="1" ref="K10" ca="1">SUMPRODUCT(G10:J10,OFFSET($F$32,MATCH(E10,$F$33:$F$36,0),1,1,4))</f>
        <v>74.5</v>
      </c>
      <c r="L10" s="4" t="str" cm="1">
        <f t="array" ref="L10">Fn평가(G10,H10,I10,J10)</f>
        <v/>
      </c>
      <c r="M10" s="8" t="str">
        <f t="shared" si="0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array" aca="1" ref="K11" ca="1">SUMPRODUCT(G11:J11,OFFSET($F$32,MATCH(E11,$F$33:$F$36,0),1,1,4))</f>
        <v>77.699999999999989</v>
      </c>
      <c r="L11" s="4" t="str" cm="1">
        <f t="array" ref="L11">Fn평가(G11,H11,I11,J11)</f>
        <v/>
      </c>
      <c r="M11" s="8" t="str">
        <f t="shared" si="0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array" aca="1" ref="K12" ca="1">SUMPRODUCT(G12:J12,OFFSET($F$32,MATCH(E12,$F$33:$F$36,0),1,1,4))</f>
        <v>89.3</v>
      </c>
      <c r="L12" s="4" t="str" cm="1">
        <f t="array" ref="L12">Fn평가(G12,H12,I12,J12)</f>
        <v/>
      </c>
      <c r="M12" s="8" t="str">
        <f t="shared" si="0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array" aca="1" ref="K13" ca="1">SUMPRODUCT(G13:J13,OFFSET($F$32,MATCH(E13,$F$33:$F$36,0),1,1,4))</f>
        <v>79.199999999999989</v>
      </c>
      <c r="L13" s="4" t="str" cm="1">
        <f t="array" ref="L13">Fn평가(G13,H13,I13,J13)</f>
        <v/>
      </c>
      <c r="M13" s="8" t="str">
        <f t="shared" si="0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array" aca="1" ref="K14" ca="1">SUMPRODUCT(G14:J14,OFFSET($F$32,MATCH(E14,$F$33:$F$36,0),1,1,4))</f>
        <v>77.2</v>
      </c>
      <c r="L14" s="4" t="str" cm="1">
        <f t="array" ref="L14">Fn평가(G14,H14,I14,J14)</f>
        <v/>
      </c>
      <c r="M14" s="8" t="str">
        <f t="shared" si="0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array" aca="1" ref="K15" ca="1">SUMPRODUCT(G15:J15,OFFSET($F$32,MATCH(E15,$F$33:$F$36,0),1,1,4))</f>
        <v>71.5</v>
      </c>
      <c r="L15" s="4" t="str" cm="1">
        <f t="array" ref="L15">Fn평가(G15,H15,I15,J15)</f>
        <v/>
      </c>
      <c r="M15" s="8" t="str">
        <f t="shared" si="0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array" aca="1" ref="K16" ca="1">SUMPRODUCT(G16:J16,OFFSET($F$32,MATCH(E16,$F$33:$F$36,0),1,1,4))</f>
        <v>83.75</v>
      </c>
      <c r="L16" s="4" t="str" cm="1">
        <f t="array" ref="L16">Fn평가(G16,H16,I16,J16)</f>
        <v/>
      </c>
      <c r="M16" s="8" t="str">
        <f t="shared" si="0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array" aca="1" ref="K17" ca="1">SUMPRODUCT(G17:J17,OFFSET($F$32,MATCH(E17,$F$33:$F$36,0),1,1,4))</f>
        <v>90.3</v>
      </c>
      <c r="L17" s="4" t="str" cm="1">
        <f t="array" ref="L17">Fn평가(G17,H17,I17,J17)</f>
        <v>우수</v>
      </c>
      <c r="M17" s="8" t="str">
        <f t="shared" si="0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array" aca="1" ref="K18" ca="1">SUMPRODUCT(G18:J18,OFFSET($F$32,MATCH(E18,$F$33:$F$36,0),1,1,4))</f>
        <v>83.5</v>
      </c>
      <c r="L18" s="4" t="str" cm="1">
        <f t="array" ref="L18">Fn평가(G18,H18,I18,J18)</f>
        <v/>
      </c>
      <c r="M18" s="8" t="str">
        <f t="shared" si="0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array" aca="1" ref="K19" ca="1">SUMPRODUCT(G19:J19,OFFSET($F$32,MATCH(E19,$F$33:$F$36,0),1,1,4))</f>
        <v>82.25</v>
      </c>
      <c r="L19" s="4" t="str" cm="1">
        <f t="array" ref="L19">Fn평가(G19,H19,I19,J19)</f>
        <v/>
      </c>
      <c r="M19" s="8" t="str">
        <f t="shared" si="0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array" aca="1" ref="K20" ca="1">SUMPRODUCT(G20:J20,OFFSET($F$32,MATCH(E20,$F$33:$F$36,0),1,1,4))</f>
        <v>86.3</v>
      </c>
      <c r="L20" s="4" t="str" cm="1">
        <f t="array" ref="L20">Fn평가(G20,H20,I20,J20)</f>
        <v/>
      </c>
      <c r="M20" s="8" t="str">
        <f t="shared" si="0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array" aca="1" ref="K21" ca="1">SUMPRODUCT(G21:J21,OFFSET($F$32,MATCH(E21,$F$33:$F$36,0),1,1,4))</f>
        <v>80.7</v>
      </c>
      <c r="L21" s="4" t="str" cm="1">
        <f t="array" ref="L21">Fn평가(G21,H21,I21,J21)</f>
        <v/>
      </c>
      <c r="M21" s="8" t="str">
        <f t="shared" si="0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array" aca="1" ref="K22" ca="1">SUMPRODUCT(G22:J22,OFFSET($F$32,MATCH(E22,$F$33:$F$36,0),1,1,4))</f>
        <v>73.099999999999994</v>
      </c>
      <c r="L22" s="4" t="str" cm="1">
        <f t="array" ref="L22">Fn평가(G22,H22,I22,J22)</f>
        <v/>
      </c>
      <c r="M22" s="8" t="str">
        <f t="shared" si="0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array" aca="1" ref="K23" ca="1">SUMPRODUCT(G23:J23,OFFSET($F$32,MATCH(E23,$F$33:$F$36,0),1,1,4))</f>
        <v>82.3</v>
      </c>
      <c r="L23" s="4" t="str" cm="1">
        <f t="array" ref="L23">Fn평가(G23,H23,I23,J23)</f>
        <v/>
      </c>
      <c r="M23" s="8" t="str">
        <f t="shared" si="0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array" aca="1" ref="K24" ca="1">SUMPRODUCT(G24:J24,OFFSET($F$32,MATCH(E24,$F$33:$F$36,0),1,1,4))</f>
        <v>84.7</v>
      </c>
      <c r="L24" s="4" t="str" cm="1">
        <f t="array" ref="L24">Fn평가(G24,H24,I24,J24)</f>
        <v/>
      </c>
      <c r="M24" s="8" t="str">
        <f t="shared" si="0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array" aca="1" ref="K25" ca="1">SUMPRODUCT(G25:J25,OFFSET($F$32,MATCH(E25,$F$33:$F$36,0),1,1,4))</f>
        <v>92.1</v>
      </c>
      <c r="L25" s="4" t="str" cm="1">
        <f t="array" ref="L25">Fn평가(G25,H25,I25,J25)</f>
        <v>우수</v>
      </c>
      <c r="M25" s="8" t="str">
        <f t="shared" si="0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array" aca="1" ref="K26" ca="1">SUMPRODUCT(G26:J26,OFFSET($F$32,MATCH(E26,$F$33:$F$36,0),1,1,4))</f>
        <v>88.800000000000011</v>
      </c>
      <c r="L26" s="4" t="str" cm="1">
        <f t="array" ref="L26">Fn평가(G26,H26,I26,J26)</f>
        <v/>
      </c>
      <c r="M26" s="8" t="str">
        <f t="shared" si="0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array" aca="1" ref="K27" ca="1">SUMPRODUCT(G27:J27,OFFSET($F$32,MATCH(E27,$F$33:$F$36,0),1,1,4))</f>
        <v>68</v>
      </c>
      <c r="L27" s="4" t="str" cm="1">
        <f t="array" ref="L27">Fn평가(G27,H27,I27,J27)</f>
        <v>저조</v>
      </c>
      <c r="M27" s="8" t="str">
        <f t="shared" si="0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array" aca="1" ref="K28" ca="1">SUMPRODUCT(G28:J28,OFFSET($F$32,MATCH(E28,$F$33:$F$36,0),1,1,4))</f>
        <v>83.25</v>
      </c>
      <c r="L28" s="4" t="str" cm="1">
        <f t="array" ref="L28">Fn평가(G28,H28,I28,J28)</f>
        <v/>
      </c>
      <c r="M28" s="8" t="str">
        <f t="shared" si="0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array" aca="1" ref="K29" ca="1">SUMPRODUCT(G29:J29,OFFSET($F$32,MATCH(E29,$F$33:$F$36,0),1,1,4))</f>
        <v>87.25</v>
      </c>
      <c r="L29" s="4" t="str" cm="1">
        <f t="array" ref="L29">Fn평가(G29,H29,I29,J29)</f>
        <v/>
      </c>
      <c r="M29" s="8" t="str">
        <f t="shared" si="0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ROUND(AVERAGE(IF(($D$3:$D$29=$B33)*(($E$3:$E$29="사원") + ($E$3:$E$29="대리")),G3:J3)),1)</f>
        <v>78.8</v>
      </c>
      <c r="D33" s="4">
        <f t="array" ref="D33">LARGE(IF(($D$3:$D$29=$B33)*(($E$3:$E$29="사원")+($E$3:$E$29="대리")),$G$3:$J$29),1)</f>
        <v>95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ROUND(AVERAGE(IF(($D$3:$D$29=$B34)*(($E$3:$E$29="사원") + ($E$3:$E$29="대리")),G4:J4)),1)</f>
        <v>65</v>
      </c>
      <c r="D34" s="4">
        <f t="array" ref="D34">LARGE(IF(($D$3:$D$29=$B34)*(($E$3:$E$29="사원")+($E$3:$E$29="대리")),$G$3:$J$29),1)</f>
        <v>97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ROUND(AVERAGE(IF(($D$3:$D$29=$B35)*(($E$3:$E$29="사원") + ($E$3:$E$29="대리")),G5:J5)),1)</f>
        <v>81.3</v>
      </c>
      <c r="D35" s="4">
        <f t="array" ref="D35">LARGE(IF(($D$3:$D$29=$B35)*(($E$3:$E$29="사원")+($E$3:$E$29="대리")),$G$3:$J$29),1)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ROUND(AVERAGE(IF(($D$3:$D$29=$B36)*(($E$3:$E$29="사원") + ($E$3:$E$29="대리")),G6:J6)),1)</f>
        <v>84</v>
      </c>
      <c r="D36" s="4">
        <f t="array" ref="D36">LARGE(IF(($D$3:$D$29=$B36)*(($E$3:$E$29="사원")+($E$3:$E$29="대리")),$G$3:$J$29),1)</f>
        <v>95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L10" sqref="L10"/>
    </sheetView>
  </sheetViews>
  <sheetFormatPr defaultRowHeight="17.399999999999999" x14ac:dyDescent="0.4"/>
  <cols>
    <col min="2" max="2" width="29.09765625" customWidth="1"/>
    <col min="3" max="3" width="10.3984375" bestFit="1" customWidth="1"/>
    <col min="4" max="7" width="7.19921875" bestFit="1" customWidth="1"/>
    <col min="8" max="9" width="8.19921875" bestFit="1" customWidth="1"/>
    <col min="10" max="10" width="6.796875" bestFit="1" customWidth="1"/>
  </cols>
  <sheetData>
    <row r="3" spans="2:8" x14ac:dyDescent="0.4">
      <c r="B3" s="11" t="s">
        <v>111</v>
      </c>
      <c r="D3" s="11" t="s">
        <v>3</v>
      </c>
    </row>
    <row r="4" spans="2:8" x14ac:dyDescent="0.4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112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606</v>
      </c>
      <c r="F6" s="12">
        <v>344</v>
      </c>
      <c r="G6" s="12">
        <v>0</v>
      </c>
      <c r="H6" s="12">
        <v>950</v>
      </c>
    </row>
    <row r="7" spans="2:8" x14ac:dyDescent="0.4">
      <c r="C7" t="s">
        <v>28</v>
      </c>
      <c r="D7" s="12">
        <v>0</v>
      </c>
      <c r="E7" s="12">
        <v>303</v>
      </c>
      <c r="F7" s="12">
        <v>637</v>
      </c>
      <c r="G7" s="12">
        <v>288</v>
      </c>
      <c r="H7" s="12">
        <v>1228</v>
      </c>
    </row>
    <row r="8" spans="2:8" x14ac:dyDescent="0.4">
      <c r="C8" t="s">
        <v>12</v>
      </c>
      <c r="D8" s="12">
        <v>646</v>
      </c>
      <c r="E8" s="12">
        <v>709</v>
      </c>
      <c r="F8" s="12">
        <v>0</v>
      </c>
      <c r="G8" s="12">
        <v>699</v>
      </c>
      <c r="H8" s="12">
        <v>2054</v>
      </c>
    </row>
    <row r="9" spans="2:8" x14ac:dyDescent="0.4">
      <c r="C9" t="s">
        <v>20</v>
      </c>
      <c r="D9" s="12">
        <v>888</v>
      </c>
      <c r="E9" s="12">
        <v>0</v>
      </c>
      <c r="F9" s="12">
        <v>551</v>
      </c>
      <c r="G9" s="12">
        <v>0</v>
      </c>
      <c r="H9" s="12">
        <v>1439</v>
      </c>
    </row>
    <row r="10" spans="2:8" x14ac:dyDescent="0.4">
      <c r="B10" t="s">
        <v>116</v>
      </c>
      <c r="D10" s="12">
        <v>1534</v>
      </c>
      <c r="E10" s="12">
        <v>1618</v>
      </c>
      <c r="F10" s="12">
        <v>1532</v>
      </c>
      <c r="G10" s="12">
        <v>987</v>
      </c>
      <c r="H10" s="12">
        <v>5671</v>
      </c>
    </row>
    <row r="11" spans="2:8" x14ac:dyDescent="0.4">
      <c r="B11" t="s">
        <v>113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997</v>
      </c>
      <c r="F12" s="12">
        <v>316</v>
      </c>
      <c r="G12" s="12">
        <v>322</v>
      </c>
      <c r="H12" s="12">
        <v>1635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346</v>
      </c>
      <c r="H13" s="12">
        <v>346</v>
      </c>
    </row>
    <row r="14" spans="2:8" x14ac:dyDescent="0.4">
      <c r="C14" t="s">
        <v>12</v>
      </c>
      <c r="D14" s="12">
        <v>338</v>
      </c>
      <c r="E14" s="12">
        <v>0</v>
      </c>
      <c r="F14" s="12">
        <v>0</v>
      </c>
      <c r="G14" s="12">
        <v>0</v>
      </c>
      <c r="H14" s="12">
        <v>338</v>
      </c>
    </row>
    <row r="15" spans="2:8" x14ac:dyDescent="0.4">
      <c r="C15" t="s">
        <v>20</v>
      </c>
      <c r="D15" s="12">
        <v>0</v>
      </c>
      <c r="E15" s="12">
        <v>307</v>
      </c>
      <c r="F15" s="12">
        <v>0</v>
      </c>
      <c r="G15" s="12">
        <v>0</v>
      </c>
      <c r="H15" s="12">
        <v>307</v>
      </c>
    </row>
    <row r="16" spans="2:8" x14ac:dyDescent="0.4">
      <c r="B16" t="s">
        <v>117</v>
      </c>
      <c r="D16" s="12">
        <v>338</v>
      </c>
      <c r="E16" s="12">
        <v>1304</v>
      </c>
      <c r="F16" s="12">
        <v>316</v>
      </c>
      <c r="G16" s="12">
        <v>668</v>
      </c>
      <c r="H16" s="12">
        <v>2626</v>
      </c>
    </row>
    <row r="17" spans="2:8" x14ac:dyDescent="0.4">
      <c r="B17" t="s">
        <v>114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320</v>
      </c>
      <c r="E18" s="12">
        <v>313</v>
      </c>
      <c r="F18" s="12">
        <v>293</v>
      </c>
      <c r="G18" s="12">
        <v>0</v>
      </c>
      <c r="H18" s="12">
        <v>926</v>
      </c>
    </row>
    <row r="19" spans="2:8" x14ac:dyDescent="0.4">
      <c r="C19" t="s">
        <v>12</v>
      </c>
      <c r="D19" s="12">
        <v>0</v>
      </c>
      <c r="E19" s="12">
        <v>639</v>
      </c>
      <c r="F19" s="12">
        <v>0</v>
      </c>
      <c r="G19" s="12">
        <v>682</v>
      </c>
      <c r="H19" s="12">
        <v>1321</v>
      </c>
    </row>
    <row r="20" spans="2:8" x14ac:dyDescent="0.4">
      <c r="C20" t="s">
        <v>20</v>
      </c>
      <c r="D20" s="12">
        <v>288</v>
      </c>
      <c r="E20" s="12">
        <v>197</v>
      </c>
      <c r="F20" s="12">
        <v>0</v>
      </c>
      <c r="G20" s="12">
        <v>0</v>
      </c>
      <c r="H20" s="12">
        <v>485</v>
      </c>
    </row>
    <row r="21" spans="2:8" x14ac:dyDescent="0.4">
      <c r="B21" t="s">
        <v>118</v>
      </c>
      <c r="D21" s="12">
        <v>608</v>
      </c>
      <c r="E21" s="12">
        <v>1149</v>
      </c>
      <c r="F21" s="12">
        <v>293</v>
      </c>
      <c r="G21" s="12">
        <v>682</v>
      </c>
      <c r="H21" s="12">
        <v>2732</v>
      </c>
    </row>
    <row r="22" spans="2:8" x14ac:dyDescent="0.4">
      <c r="B22" t="s">
        <v>115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632</v>
      </c>
      <c r="G23" s="12">
        <v>0</v>
      </c>
      <c r="H23" s="12">
        <v>632</v>
      </c>
    </row>
    <row r="24" spans="2:8" x14ac:dyDescent="0.4">
      <c r="C24" t="s">
        <v>28</v>
      </c>
      <c r="D24" s="12">
        <v>294</v>
      </c>
      <c r="E24" s="12">
        <v>945</v>
      </c>
      <c r="F24" s="12">
        <v>0</v>
      </c>
      <c r="G24" s="12">
        <v>283</v>
      </c>
      <c r="H24" s="12">
        <v>1522</v>
      </c>
    </row>
    <row r="25" spans="2:8" x14ac:dyDescent="0.4">
      <c r="C25" t="s">
        <v>12</v>
      </c>
      <c r="D25" s="12">
        <v>376</v>
      </c>
      <c r="E25" s="12">
        <v>340</v>
      </c>
      <c r="F25" s="12">
        <v>1060</v>
      </c>
      <c r="G25" s="12">
        <v>334</v>
      </c>
      <c r="H25" s="12">
        <v>2110</v>
      </c>
    </row>
    <row r="26" spans="2:8" x14ac:dyDescent="0.4">
      <c r="C26" t="s">
        <v>20</v>
      </c>
      <c r="D26" s="12">
        <v>0</v>
      </c>
      <c r="E26" s="12">
        <v>0</v>
      </c>
      <c r="F26" s="12">
        <v>315</v>
      </c>
      <c r="G26" s="12">
        <v>298</v>
      </c>
      <c r="H26" s="12">
        <v>613</v>
      </c>
    </row>
    <row r="27" spans="2:8" x14ac:dyDescent="0.4">
      <c r="B27" t="s">
        <v>119</v>
      </c>
      <c r="D27" s="12">
        <v>670</v>
      </c>
      <c r="E27" s="12">
        <v>1285</v>
      </c>
      <c r="F27" s="12">
        <v>2007</v>
      </c>
      <c r="G27" s="12">
        <v>915</v>
      </c>
      <c r="H27" s="12">
        <v>4877</v>
      </c>
    </row>
    <row r="28" spans="2:8" x14ac:dyDescent="0.4">
      <c r="B28" t="s">
        <v>109</v>
      </c>
      <c r="D28" s="12">
        <v>3150</v>
      </c>
      <c r="E28" s="12">
        <v>5356</v>
      </c>
      <c r="F28" s="12">
        <v>4148</v>
      </c>
      <c r="G28" s="12">
        <v>3252</v>
      </c>
      <c r="H28" s="12">
        <v>15906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topLeftCell="A4" workbookViewId="0">
      <selection activeCell="K6" sqref="K6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5" workbookViewId="0">
      <selection activeCell="K14" sqref="K14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G3" sqref="G3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P21" sqref="P21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혜은 박</cp:lastModifiedBy>
  <dcterms:created xsi:type="dcterms:W3CDTF">2023-08-09T00:13:15Z</dcterms:created>
  <dcterms:modified xsi:type="dcterms:W3CDTF">2025-02-08T14:02:31Z</dcterms:modified>
</cp:coreProperties>
</file>