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조범준\OneDrive\바탕 화면\2025_기출문제집_컴활1급실기_학습자료_241206 update\2025_기출문제집_컴활1급실기_학습자료_241206 update\02 최신기출유형\05회\"/>
    </mc:Choice>
  </mc:AlternateContent>
  <xr:revisionPtr revIDLastSave="0" documentId="13_ncr:1_{8E727E63-EF09-4CD9-9282-30D75FEBFC0A}" xr6:coauthVersionLast="47" xr6:coauthVersionMax="47" xr10:uidLastSave="{00000000-0000-0000-0000-000000000000}"/>
  <bookViews>
    <workbookView xWindow="-108" yWindow="-108" windowWidth="23256" windowHeight="12456" firstSheet="2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" i="3"/>
  <c r="D34" i="3" a="1"/>
  <c r="D34" i="3" s="1"/>
  <c r="D35" i="3" a="1"/>
  <c r="D35" i="3" s="1"/>
  <c r="D36" i="3" a="1"/>
  <c r="D36" i="3" s="1"/>
  <c r="D33" i="3" a="1"/>
  <c r="D33" i="3" s="1"/>
  <c r="C34" i="3" a="1"/>
  <c r="C34" i="3" s="1"/>
  <c r="C35" i="3" a="1"/>
  <c r="C35" i="3" s="1"/>
  <c r="C36" i="3" a="1"/>
  <c r="C36" i="3" s="1"/>
  <c r="C33" i="3" a="1"/>
  <c r="C33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" i="3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29" i="3" a="1"/>
  <c r="L5" i="3" a="1"/>
  <c r="L9" i="3" a="1"/>
  <c r="L13" i="3" a="1"/>
  <c r="L6" i="3" a="1"/>
  <c r="L10" i="3" a="1"/>
  <c r="L14" i="3" a="1"/>
  <c r="L18" i="3" a="1"/>
  <c r="L22" i="3" a="1"/>
  <c r="L26" i="3" a="1"/>
  <c r="L24" i="3" a="1"/>
  <c r="L25" i="3" a="1"/>
  <c r="L11" i="3" a="1"/>
  <c r="L8" i="3" a="1"/>
  <c r="L20" i="3" a="1"/>
  <c r="L21" i="3" a="1"/>
  <c r="L7" i="3" a="1"/>
  <c r="L15" i="3" a="1"/>
  <c r="L19" i="3" a="1"/>
  <c r="L23" i="3" a="1"/>
  <c r="L27" i="3" a="1"/>
  <c r="L12" i="3" a="1"/>
  <c r="L16" i="3" a="1"/>
  <c r="L28" i="3" a="1"/>
  <c r="L17" i="3" a="1"/>
  <c r="L3" i="3" a="1"/>
  <c r="L17" i="3" l="1"/>
  <c r="L28" i="3"/>
  <c r="L16" i="3"/>
  <c r="L12" i="3"/>
  <c r="L27" i="3"/>
  <c r="L23" i="3"/>
  <c r="L19" i="3"/>
  <c r="L15" i="3"/>
  <c r="L7" i="3"/>
  <c r="L21" i="3"/>
  <c r="L20" i="3"/>
  <c r="L8" i="3"/>
  <c r="L11" i="3"/>
  <c r="L25" i="3"/>
  <c r="L24" i="3"/>
  <c r="L26" i="3"/>
  <c r="L22" i="3"/>
  <c r="L18" i="3"/>
  <c r="L14" i="3"/>
  <c r="L10" i="3"/>
  <c r="L6" i="3"/>
  <c r="L13" i="3"/>
  <c r="L9" i="3"/>
  <c r="L5" i="3"/>
  <c r="L29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E7D669-63CF-418E-A78D-01EBA7930DFB}" name="MS Access Database_Query" type="1" refreshedVersion="8" background="1">
    <dbPr connection="DSN=MS Access Database;DBQ=C:\Users\조범준\모의주식투자.accdb;DefaultDir=C:\Users\조범준;DriverId=25;FIL=MS Access;MaxBufferSize=2048;PageTimeout=5;" command="SELECT `9월대회성적 : 테이블`.성명, `9월대회성적 : 테이블`.사원번호, `9월대회성적 : 테이블`.부서명, `9월대회성적 : 테이블`.직위, `9월대회성적 : 테이블`.신청일, `9월대회성적 : 테이블`.첫째주, `9월대회성적 : 테이블`.둘째주, `9월대회성적 : 테이블`.셋째주, `9월대회성적 : 테이블`.넷째주, `9월대회성적 : 테이블`.총점_x000d__x000a_FROM `C:\Users\조범준\모의주식투자.accdb`.`9월대회성적 : 테이블` `9월대회성적 : 테이블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<sst xmlns="http://schemas.openxmlformats.org/spreadsheetml/2006/main" count="672" uniqueCount="122">
  <si>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</si>
  <si>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</si>
  <si>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</si>
  <si>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</si>
  <si>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</si>
  <si>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</si>
  <si>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</si>
  <si>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</si>
  <si>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</si>
  <si>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</si>
  <si>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</si>
  <si>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</si>
  <si>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</si>
  <si>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</si>
  <si>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</si>
  <si>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</si>
  <si>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</si>
  <si>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</si>
  <si>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</si>
  <si>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</si>
  <si>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</si>
  <si>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</si>
  <si>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</si>
  <si>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</si>
  <si>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</si>
  <si>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</si>
  <si>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</si>
  <si>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</si>
  <si>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</si>
  <si>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</si>
  <si>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</si>
  <si>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</si>
  <si>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</si>
  <si>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</si>
  <si>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</si>
  <si>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</si>
  <si>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</si>
  <si>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</si>
  <si>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</si>
  <si>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</si>
  <si>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</si>
  <si>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</si>
  <si>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</si>
  <si>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</si>
  <si>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</si>
  <si>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</si>
  <si>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</si>
  <si>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</si>
  <si>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</si>
  <si>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</si>
  <si>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</si>
  <si>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</si>
  <si>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</si>
  <si>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</si>
  <si>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</si>
  <si>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</si>
  <si>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</si>
  <si>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</si>
  <si>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</si>
  <si>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</si>
  <si>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</si>
  <si>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</si>
  <si>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</si>
  <si>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</si>
  <si>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</si>
  <si>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</si>
  <si>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</si>
  <si>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</si>
  <si>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</si>
  <si>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</si>
  <si>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</si>
  <si>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</si>
  <si>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</si>
  <si>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</si>
  <si>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</si>
  <si>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</si>
  <si>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</si>
  <si>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</si>
  <si>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</si>
  <si>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</si>
  <si>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</si>
  <si>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</si>
  <si>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</si>
  <si>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</si>
  <si>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</si>
  <si>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</si>
  <si>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</si>
  <si>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</si>
  <si>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</si>
  <si>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</si>
  <si>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</si>
  <si>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</si>
  <si>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</si>
  <si>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</si>
  <si>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</si>
  <si>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</si>
  <si>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</si>
  <si>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</si>
  <si>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</si>
  <si>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</si>
  <si>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</si>
  <si>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</si>
  <si>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</si>
  <si>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</si>
  <si>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</si>
  <si>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</si>
  <si>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</si>
  <si>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</si>
  <si>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</si>
  <si>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</si>
  <si>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합계 : 전체평균</t>
  </si>
  <si>
    <t>일(신청일)</t>
  </si>
  <si>
    <t>2020-03-01 - 2020-03-20</t>
  </si>
  <si>
    <t>2020-03-21 - 2020-04-09</t>
  </si>
  <si>
    <t>2020-04-30 - 2020-05-19</t>
  </si>
  <si>
    <t>2020-07-19 - 2020-08-07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</si>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</sst>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=400]&quot;만점&quot;;[&gt;=390]&quot;우수&quot;;&quot;***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30480</xdr:colOff>
          <xdr:row>3</xdr:row>
          <xdr:rowOff>198120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조범준" refreshedDate="45659.794744444443" backgroundQuery="1" createdVersion="8" refreshedVersion="8" minRefreshableVersion="3" recordCount="50" xr:uid="{DC8BFCE2-01BE-4034-A9EC-5D8B186A985B}">
  <cacheSource type="external" connectionId="1"/>
  <cacheFields count="12">
    <cacheField name="성명" numFmtId="0" sqlType="-9">
      <sharedItems/>
    </cacheField>
    <cacheField name="사원번호" numFmtId="0" sqlType="-9">
      <sharedItems/>
    </cacheField>
    <cacheField name="부서명" numFmtId="0" sqlType="-9">
      <sharedItems count="4">
        <s v="전산정보부"/>
        <s v="생산관리부"/>
        <s v="인사재무부"/>
        <s v="물류부"/>
      </sharedItems>
    </cacheField>
    <cacheField name="직위" numFmtId="0" sqlType="-9">
      <sharedItems count="4">
        <s v="과장"/>
        <s v="대리"/>
        <s v="사원"/>
        <s v="차장"/>
      </sharedItems>
    </cacheField>
    <cacheField name="신청일" numFmtId="0" sqlType="11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1"/>
    </cacheField>
    <cacheField name="첫째주" numFmtId="0" sqlType="8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 sqlType="8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 sqlType="8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 sqlType="8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 sqlType="4">
      <sharedItems containsSemiMixedTypes="0" containsString="0" containsNumber="1" containsInteger="1" minValue="208" maxValue="372"/>
    </cacheField>
    <cacheField name="전체평균" numFmtId="0" formula=" (첫째주+둘째주+셋째주+넷째주)/4" databaseField="0"/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2AF0F4-9CBC-4BFC-9CA2-58F81960A6BB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/>
    <pivotField compact="0" subtotalTop="0" showAll="0"/>
    <pivotField compact="0" subtotalTop="0" showAll="0"/>
    <pivotField compact="0" subtotalTop="0" showAll="0"/>
    <pivotField compact="0" subtotalTop="0" showAll="0"/>
    <pivotField dataField="1" compact="0" subtotalTop="0" dragToRow="0" dragToCol="0" dragToPage="0" showAll="0" defaultSubtota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11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0" baseField="11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topLeftCell="A4" workbookViewId="0">
      <selection activeCell="L14" sqref="L14"/>
    </sheetView>
  </sheetViews>
  <sheetFormatPr defaultRowHeight="17.399999999999999" x14ac:dyDescent="0.4"/>
  <cols>
    <col min="2" max="2" width="7.09765625" bestFit="1" customWidth="1"/>
    <col min="3" max="3" width="11" bestFit="1" customWidth="1"/>
    <col min="4" max="4" width="5.69921875" customWidth="1"/>
    <col min="5" max="5" width="11.09765625" bestFit="1" customWidth="1"/>
    <col min="6" max="9" width="7.09765625" bestFit="1" customWidth="1"/>
    <col min="10" max="10" width="5.1992187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">
      <c r="A26" s="2" t="s">
        <v>108</v>
      </c>
    </row>
    <row r="27" spans="1:10" x14ac:dyDescent="0.4">
      <c r="A27" t="b">
        <f>I2&gt;H2</f>
        <v>0</v>
      </c>
    </row>
    <row r="30" spans="1:10" x14ac:dyDescent="0.4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AND(ISODD(COLUMN(A1))=TRUE,RIGHT(A$1,1)="주")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topLeftCell="A6" zoomScaleNormal="100" workbookViewId="0">
      <selection activeCell="I29" sqref="I29"/>
    </sheetView>
  </sheetViews>
  <sheetFormatPr defaultRowHeight="17.399999999999999" x14ac:dyDescent="0.4"/>
  <cols>
    <col min="3" max="3" width="11" bestFit="1" customWidth="1"/>
    <col min="5" max="5" width="11.0976562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opLeftCell="A19" workbookViewId="0">
      <selection activeCell="C33" sqref="C33"/>
    </sheetView>
  </sheetViews>
  <sheetFormatPr defaultRowHeight="17.399999999999999" x14ac:dyDescent="0.4"/>
  <cols>
    <col min="1" max="1" width="1.69921875" customWidth="1"/>
    <col min="2" max="2" width="11.19921875" customWidth="1"/>
    <col min="4" max="4" width="11" bestFit="1" customWidth="1"/>
    <col min="6" max="6" width="11.09765625" bestFit="1" customWidth="1"/>
  </cols>
  <sheetData>
    <row r="1" spans="2:13" x14ac:dyDescent="0.4">
      <c r="B1" t="s">
        <v>65</v>
      </c>
    </row>
    <row r="2" spans="2:13" x14ac:dyDescent="0.4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>
        <f ca="1">SUMPRODUCT(G3:J3,OFFSET($F$32,MATCH(E3,$F$33:$F$36,0),1,1,4))</f>
        <v>78.75</v>
      </c>
      <c r="L3" s="4" t="str" cm="1">
        <f t="array" ref="L3">fn평가(G3,H3,I3,J3)</f>
        <v/>
      </c>
      <c r="M3" s="8" t="str">
        <f>IFERROR(REPT("▶",(J3-I3)/10),REPT("◁",ABS((J3-I3)/10)))</f>
        <v>▶▶▶</v>
      </c>
    </row>
    <row r="4" spans="2:13" x14ac:dyDescent="0.4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>
        <f t="shared" ref="K4:K29" ca="1" si="0">SUMPRODUCT(G4:J4,OFFSET($F$32,MATCH(E4,$F$33:$F$36,0),1,1,4))</f>
        <v>67.8</v>
      </c>
      <c r="L4" s="4" t="str" cm="1">
        <f t="array" ref="L4">fn평가(G4,H4,I4,J4)</f>
        <v>저조</v>
      </c>
      <c r="M4" s="8" t="str">
        <f t="shared" ref="M4:M29" si="1">IFERROR(REPT("▶",(J4-I4)/10),REPT("◁",ABS((J4-I4)/10)))</f>
        <v>◁◁◁</v>
      </c>
    </row>
    <row r="5" spans="2:13" x14ac:dyDescent="0.4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>
        <f t="shared" ca="1" si="0"/>
        <v>81.7</v>
      </c>
      <c r="L5" s="4" t="str" cm="1">
        <f t="array" ref="L5">fn평가(G5,H5,I5,J5)</f>
        <v/>
      </c>
      <c r="M5" s="8" t="str">
        <f t="shared" si="1"/>
        <v>▶</v>
      </c>
    </row>
    <row r="6" spans="2:13" x14ac:dyDescent="0.4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>
        <f t="shared" ca="1" si="0"/>
        <v>85.199999999999989</v>
      </c>
      <c r="L6" s="4" t="str" cm="1">
        <f t="array" ref="L6">fn평가(G6,H6,I6,J6)</f>
        <v/>
      </c>
      <c r="M6" s="8" t="str">
        <f t="shared" si="1"/>
        <v/>
      </c>
    </row>
    <row r="7" spans="2:13" x14ac:dyDescent="0.4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>
        <f t="shared" ca="1" si="0"/>
        <v>80</v>
      </c>
      <c r="L7" s="4" t="str" cm="1">
        <f t="array" ref="L7">fn평가(G7,H7,I7,J7)</f>
        <v/>
      </c>
      <c r="M7" s="8" t="str">
        <f t="shared" si="1"/>
        <v/>
      </c>
    </row>
    <row r="8" spans="2:13" x14ac:dyDescent="0.4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>
        <f t="shared" ca="1" si="0"/>
        <v>86.300000000000011</v>
      </c>
      <c r="L8" s="4" t="str" cm="1">
        <f t="array" ref="L8">fn평가(G8,H8,I8,J8)</f>
        <v/>
      </c>
      <c r="M8" s="8" t="str">
        <f t="shared" si="1"/>
        <v/>
      </c>
    </row>
    <row r="9" spans="2:13" x14ac:dyDescent="0.4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>
        <f t="shared" ca="1" si="0"/>
        <v>90.75</v>
      </c>
      <c r="L9" s="4" t="str" cm="1">
        <f t="array" ref="L9">fn평가(G9,H9,I9,J9)</f>
        <v>우수</v>
      </c>
      <c r="M9" s="8" t="str">
        <f t="shared" si="1"/>
        <v>◁◁</v>
      </c>
    </row>
    <row r="10" spans="2:13" x14ac:dyDescent="0.4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>
        <f t="shared" ca="1" si="0"/>
        <v>74.5</v>
      </c>
      <c r="L10" s="4" t="str" cm="1">
        <f t="array" ref="L10">fn평가(G10,H10,I10,J10)</f>
        <v/>
      </c>
      <c r="M10" s="8" t="str">
        <f t="shared" si="1"/>
        <v>▶</v>
      </c>
    </row>
    <row r="11" spans="2:13" x14ac:dyDescent="0.4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>
        <f t="shared" ca="1" si="0"/>
        <v>77.699999999999989</v>
      </c>
      <c r="L11" s="4" t="str" cm="1">
        <f t="array" ref="L11">fn평가(G11,H11,I11,J11)</f>
        <v/>
      </c>
      <c r="M11" s="8" t="str">
        <f t="shared" si="1"/>
        <v>▶▶</v>
      </c>
    </row>
    <row r="12" spans="2:13" x14ac:dyDescent="0.4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>
        <f t="shared" ca="1" si="0"/>
        <v>89.3</v>
      </c>
      <c r="L12" s="4" t="str" cm="1">
        <f t="array" ref="L12">fn평가(G12,H12,I12,J12)</f>
        <v/>
      </c>
      <c r="M12" s="8" t="str">
        <f t="shared" si="1"/>
        <v/>
      </c>
    </row>
    <row r="13" spans="2:13" x14ac:dyDescent="0.4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>
        <f t="shared" ca="1" si="0"/>
        <v>79.199999999999989</v>
      </c>
      <c r="L13" s="4" t="str" cm="1">
        <f t="array" ref="L13">fn평가(G13,H13,I13,J13)</f>
        <v/>
      </c>
      <c r="M13" s="8" t="str">
        <f t="shared" si="1"/>
        <v>◁◁</v>
      </c>
    </row>
    <row r="14" spans="2:13" x14ac:dyDescent="0.4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>
        <f t="shared" ca="1" si="0"/>
        <v>77.2</v>
      </c>
      <c r="L14" s="4" t="str" cm="1">
        <f t="array" ref="L14">fn평가(G14,H14,I14,J14)</f>
        <v/>
      </c>
      <c r="M14" s="8" t="str">
        <f t="shared" si="1"/>
        <v>◁</v>
      </c>
    </row>
    <row r="15" spans="2:13" x14ac:dyDescent="0.4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>
        <f t="shared" ca="1" si="0"/>
        <v>71.5</v>
      </c>
      <c r="L15" s="4" t="str" cm="1">
        <f t="array" ref="L15">fn평가(G15,H15,I15,J15)</f>
        <v/>
      </c>
      <c r="M15" s="8" t="str">
        <f t="shared" si="1"/>
        <v>◁</v>
      </c>
    </row>
    <row r="16" spans="2:13" x14ac:dyDescent="0.4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>
        <f t="shared" ca="1" si="0"/>
        <v>83.75</v>
      </c>
      <c r="L16" s="4" t="str" cm="1">
        <f t="array" ref="L16">fn평가(G16,H16,I16,J16)</f>
        <v/>
      </c>
      <c r="M16" s="8" t="str">
        <f t="shared" si="1"/>
        <v>▶▶</v>
      </c>
    </row>
    <row r="17" spans="2:13" x14ac:dyDescent="0.4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>
        <f t="shared" ca="1" si="0"/>
        <v>90.3</v>
      </c>
      <c r="L17" s="4" t="str" cm="1">
        <f t="array" ref="L17">fn평가(G17,H17,I17,J17)</f>
        <v>우수</v>
      </c>
      <c r="M17" s="8" t="str">
        <f t="shared" si="1"/>
        <v/>
      </c>
    </row>
    <row r="18" spans="2:13" x14ac:dyDescent="0.4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>
        <f t="shared" ca="1" si="0"/>
        <v>83.5</v>
      </c>
      <c r="L18" s="4" t="str" cm="1">
        <f t="array" ref="L18">fn평가(G18,H18,I18,J18)</f>
        <v/>
      </c>
      <c r="M18" s="8" t="str">
        <f t="shared" si="1"/>
        <v>◁</v>
      </c>
    </row>
    <row r="19" spans="2:13" x14ac:dyDescent="0.4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>
        <f t="shared" ca="1" si="0"/>
        <v>82.25</v>
      </c>
      <c r="L19" s="4" t="str" cm="1">
        <f t="array" ref="L19">fn평가(G19,H19,I19,J19)</f>
        <v/>
      </c>
      <c r="M19" s="8" t="str">
        <f t="shared" si="1"/>
        <v/>
      </c>
    </row>
    <row r="20" spans="2:13" x14ac:dyDescent="0.4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>
        <f t="shared" ca="1" si="0"/>
        <v>86.3</v>
      </c>
      <c r="L20" s="4" t="str" cm="1">
        <f t="array" ref="L20">fn평가(G20,H20,I20,J20)</f>
        <v/>
      </c>
      <c r="M20" s="8" t="str">
        <f t="shared" si="1"/>
        <v>◁</v>
      </c>
    </row>
    <row r="21" spans="2:13" x14ac:dyDescent="0.4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>
        <f t="shared" ca="1" si="0"/>
        <v>80.7</v>
      </c>
      <c r="L21" s="4" t="str" cm="1">
        <f t="array" ref="L21">fn평가(G21,H21,I21,J21)</f>
        <v/>
      </c>
      <c r="M21" s="8" t="str">
        <f t="shared" si="1"/>
        <v>◁◁◁</v>
      </c>
    </row>
    <row r="22" spans="2:13" x14ac:dyDescent="0.4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>
        <f t="shared" ca="1" si="0"/>
        <v>73.099999999999994</v>
      </c>
      <c r="L22" s="4" t="str" cm="1">
        <f t="array" ref="L22">fn평가(G22,H22,I22,J22)</f>
        <v/>
      </c>
      <c r="M22" s="8" t="str">
        <f t="shared" si="1"/>
        <v>▶▶</v>
      </c>
    </row>
    <row r="23" spans="2:13" x14ac:dyDescent="0.4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>
        <f t="shared" ca="1" si="0"/>
        <v>82.3</v>
      </c>
      <c r="L23" s="4" t="str" cm="1">
        <f t="array" ref="L23">fn평가(G23,H23,I23,J23)</f>
        <v/>
      </c>
      <c r="M23" s="8" t="str">
        <f t="shared" si="1"/>
        <v>▶</v>
      </c>
    </row>
    <row r="24" spans="2:13" x14ac:dyDescent="0.4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>
        <f t="shared" ca="1" si="0"/>
        <v>84.7</v>
      </c>
      <c r="L24" s="4" t="str" cm="1">
        <f t="array" ref="L24">fn평가(G24,H24,I24,J24)</f>
        <v/>
      </c>
      <c r="M24" s="8" t="str">
        <f t="shared" si="1"/>
        <v/>
      </c>
    </row>
    <row r="25" spans="2:13" x14ac:dyDescent="0.4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>
        <f t="shared" ca="1" si="0"/>
        <v>92.1</v>
      </c>
      <c r="L25" s="4" t="str" cm="1">
        <f t="array" ref="L25">fn평가(G25,H25,I25,J25)</f>
        <v>우수</v>
      </c>
      <c r="M25" s="8" t="str">
        <f t="shared" si="1"/>
        <v>▶</v>
      </c>
    </row>
    <row r="26" spans="2:13" x14ac:dyDescent="0.4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>
        <f t="shared" ca="1" si="0"/>
        <v>88.800000000000011</v>
      </c>
      <c r="L26" s="4" t="str" cm="1">
        <f t="array" ref="L26">fn평가(G26,H26,I26,J26)</f>
        <v/>
      </c>
      <c r="M26" s="8" t="str">
        <f t="shared" si="1"/>
        <v/>
      </c>
    </row>
    <row r="27" spans="2:13" x14ac:dyDescent="0.4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>
        <f t="shared" ca="1" si="0"/>
        <v>68</v>
      </c>
      <c r="L27" s="4" t="str" cm="1">
        <f t="array" ref="L27">fn평가(G27,H27,I27,J27)</f>
        <v>저조</v>
      </c>
      <c r="M27" s="8" t="str">
        <f t="shared" si="1"/>
        <v>◁◁◁◁</v>
      </c>
    </row>
    <row r="28" spans="2:13" x14ac:dyDescent="0.4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>
        <f t="shared" ca="1" si="0"/>
        <v>83.25</v>
      </c>
      <c r="L28" s="4" t="str" cm="1">
        <f t="array" ref="L28">fn평가(G28,H28,I28,J28)</f>
        <v/>
      </c>
      <c r="M28" s="8" t="str">
        <f t="shared" si="1"/>
        <v>▶</v>
      </c>
    </row>
    <row r="29" spans="2:13" x14ac:dyDescent="0.4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>
        <f t="shared" ca="1" si="0"/>
        <v>87.25</v>
      </c>
      <c r="L29" s="4" t="str" cm="1">
        <f t="array" ref="L29">fn평가(G29,H29,I29,J29)</f>
        <v/>
      </c>
      <c r="M29" s="8" t="str">
        <f t="shared" si="1"/>
        <v/>
      </c>
    </row>
    <row r="31" spans="2:13" x14ac:dyDescent="0.4">
      <c r="B31" t="s">
        <v>81</v>
      </c>
      <c r="F31" t="s">
        <v>82</v>
      </c>
    </row>
    <row r="32" spans="2:13" x14ac:dyDescent="0.4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">
      <c r="B33" s="4" t="s">
        <v>16</v>
      </c>
      <c r="C33" s="4">
        <f t="array" ref="C33">ROUND(AVERAGE(IF(($D$3:$D$29=B33)*(($E$3:$E$29="사원")+($E$3:$E$29="대리")),$G$3:$J$29)),1)</f>
        <v>80.599999999999994</v>
      </c>
      <c r="D33" s="4">
        <f t="array" ref="D33">LARGE(IF($D$3:$D$29=B33,$G$3:$J$29),1)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">
      <c r="B34" s="4" t="s">
        <v>28</v>
      </c>
      <c r="C34" s="4">
        <f t="array" ref="C34">ROUND(AVERAGE(IF(($D$3:$D$29=B34)*(($E$3:$E$29="사원")+($E$3:$E$29="대리")),$G$3:$J$29)),1)</f>
        <v>81.2</v>
      </c>
      <c r="D34" s="4">
        <f t="array" ref="D34">LARGE(IF($D$3:$D$29=B34,$G$3:$J$29),1)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">
      <c r="B35" s="4" t="s">
        <v>12</v>
      </c>
      <c r="C35" s="4">
        <f t="array" ref="C35">ROUND(AVERAGE(IF(($D$3:$D$29=B35)*(($E$3:$E$29="사원")+($E$3:$E$29="대리")),$G$3:$J$29)),1)</f>
        <v>87.2</v>
      </c>
      <c r="D35" s="4">
        <f t="array" ref="D35">LARGE(IF($D$3:$D$29=B35,$G$3:$J$29),1)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">
      <c r="B36" s="4" t="s">
        <v>20</v>
      </c>
      <c r="C36" s="4">
        <f t="array" ref="C36">ROUND(AVERAGE(IF(($D$3:$D$29=B36)*(($E$3:$E$29="사원")+($E$3:$E$29="대리")),$G$3:$J$29)),1)</f>
        <v>71.900000000000006</v>
      </c>
      <c r="D36" s="4">
        <f t="array" ref="D36">LARGE(IF($D$3:$D$29=B36,$G$3:$J$29),1)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tabSelected="1" workbookViewId="0">
      <selection activeCell="B4" sqref="B4"/>
    </sheetView>
  </sheetViews>
  <sheetFormatPr defaultRowHeight="17.399999999999999" x14ac:dyDescent="0.4"/>
  <cols>
    <col min="2" max="2" width="14.19921875" bestFit="1" customWidth="1"/>
    <col min="3" max="3" width="10.3984375" bestFit="1" customWidth="1"/>
    <col min="4" max="9" width="7.19921875" bestFit="1" customWidth="1"/>
    <col min="10" max="10" width="8.3984375" bestFit="1" customWidth="1"/>
  </cols>
  <sheetData>
    <row r="3" spans="2:8" x14ac:dyDescent="0.4">
      <c r="B3" s="11" t="s">
        <v>110</v>
      </c>
      <c r="D3" s="11" t="s">
        <v>3</v>
      </c>
    </row>
    <row r="4" spans="2:8" x14ac:dyDescent="0.4">
      <c r="B4" s="11" t="s">
        <v>111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">
      <c r="B5" t="s">
        <v>112</v>
      </c>
      <c r="D5" s="12"/>
      <c r="E5" s="12"/>
      <c r="F5" s="12"/>
      <c r="G5" s="12"/>
      <c r="H5" s="12"/>
    </row>
    <row r="6" spans="2:8" x14ac:dyDescent="0.4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4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4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4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4">
      <c r="B10" t="s">
        <v>116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4">
      <c r="B11" t="s">
        <v>113</v>
      </c>
      <c r="D11" s="12"/>
      <c r="E11" s="12"/>
      <c r="F11" s="12"/>
      <c r="G11" s="12"/>
      <c r="H11" s="12"/>
    </row>
    <row r="12" spans="2:8" x14ac:dyDescent="0.4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4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4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4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4">
      <c r="B16" t="s">
        <v>117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4">
      <c r="B17" t="s">
        <v>114</v>
      </c>
      <c r="D17" s="12"/>
      <c r="E17" s="12"/>
      <c r="F17" s="12"/>
      <c r="G17" s="12"/>
      <c r="H17" s="12"/>
    </row>
    <row r="18" spans="2:8" x14ac:dyDescent="0.4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4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4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4">
      <c r="B21" t="s">
        <v>118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4">
      <c r="B22" t="s">
        <v>115</v>
      </c>
      <c r="D22" s="12"/>
      <c r="E22" s="12"/>
      <c r="F22" s="12"/>
      <c r="G22" s="12"/>
      <c r="H22" s="12"/>
    </row>
    <row r="23" spans="2:8" x14ac:dyDescent="0.4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4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4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4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4">
      <c r="B27" t="s">
        <v>119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4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I14" sqref="I14"/>
    </sheetView>
  </sheetViews>
  <sheetFormatPr defaultRowHeight="17.399999999999999" x14ac:dyDescent="0.4"/>
  <cols>
    <col min="1" max="1" width="2" customWidth="1"/>
    <col min="3" max="3" width="11" bestFit="1" customWidth="1"/>
    <col min="5" max="5" width="11.09765625" bestFit="1" customWidth="1"/>
    <col min="7" max="7" width="2.8984375" customWidth="1"/>
    <col min="8" max="9" width="8.09765625" customWidth="1"/>
  </cols>
  <sheetData>
    <row r="3" spans="2:9" x14ac:dyDescent="0.4">
      <c r="B3" t="s">
        <v>65</v>
      </c>
      <c r="H3" t="s">
        <v>85</v>
      </c>
    </row>
    <row r="4" spans="2:9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4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4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>
      <selection activeCell="M19" sqref="M19"/>
    </sheetView>
  </sheetViews>
  <sheetFormatPr defaultRowHeight="17.399999999999999" x14ac:dyDescent="0.4"/>
  <cols>
    <col min="2" max="2" width="11" bestFit="1" customWidth="1"/>
  </cols>
  <sheetData>
    <row r="2" spans="2:6" x14ac:dyDescent="0.4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J7" sqref="J7"/>
    </sheetView>
  </sheetViews>
  <sheetFormatPr defaultRowHeight="17.399999999999999" x14ac:dyDescent="0.4"/>
  <cols>
    <col min="1" max="1" width="2.69921875" customWidth="1"/>
    <col min="3" max="3" width="11" bestFit="1" customWidth="1"/>
    <col min="5" max="5" width="11.09765625" bestFit="1" customWidth="1"/>
    <col min="6" max="6" width="10.59765625" customWidth="1"/>
  </cols>
  <sheetData>
    <row r="3" spans="2:6" x14ac:dyDescent="0.4">
      <c r="B3" t="s">
        <v>65</v>
      </c>
    </row>
    <row r="4" spans="2:6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4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4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4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4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4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4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4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4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4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4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4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P21" sqref="P21"/>
    </sheetView>
  </sheetViews>
  <sheetFormatPr defaultRowHeight="17.399999999999999" x14ac:dyDescent="0.4"/>
  <cols>
    <col min="4" max="4" width="11" bestFit="1" customWidth="1"/>
    <col min="6" max="6" width="11.09765625" bestFit="1" customWidth="1"/>
  </cols>
  <sheetData>
    <row r="2" spans="2:7" x14ac:dyDescent="0.4">
      <c r="B2" t="s">
        <v>65</v>
      </c>
    </row>
    <row r="3" spans="2:7" x14ac:dyDescent="0.4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4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범준 조</cp:lastModifiedBy>
  <cp:lastPrinted>2025-01-02T10:00:55Z</cp:lastPrinted>
  <dcterms:created xsi:type="dcterms:W3CDTF">2023-08-09T00:13:15Z</dcterms:created>
  <dcterms:modified xsi:type="dcterms:W3CDTF">2025-01-02T10:44:12Z</dcterms:modified>
</cp:coreProperties>
</file>