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시나공 2026년 컴활 실기 1급 기출문제집\02 최신기출유형\05회\"/>
    </mc:Choice>
  </mc:AlternateContent>
  <xr:revisionPtr revIDLastSave="0" documentId="13_ncr:1_{8D14E259-5576-4496-9923-8CCCCBFBB15C}" xr6:coauthVersionLast="47" xr6:coauthVersionMax="47" xr10:uidLastSave="{00000000-0000-0000-0000-000000000000}"/>
  <bookViews>
    <workbookView xWindow="-96" yWindow="-96" windowWidth="23232" windowHeight="12552" firstSheet="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eta.ABS" hidden="1" xlm="1">#NAME?</definedName>
    <definedName name="_xleta.RIGHT" hidden="1" xlm="1">#NAME?</definedName>
    <definedName name="_xlnm.Criteria" localSheetId="0">'기본작업-1'!$A$26:$A$27</definedName>
    <definedName name="_xlnm.Extract" localSheetId="0">'기본작업-1'!$A$30:$J$30</definedName>
    <definedName name="_xlnm.Print_Area" localSheetId="1">'기본작업-2'!$A$1:$J$24</definedName>
    <definedName name="_xlnm.Print_Titles" localSheetId="1">'기본작업-2'!$1:$1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M33" i="3" a="1"/>
  <c r="M33" i="3" s="1"/>
  <c r="L33" i="3" a="1"/>
  <c r="L33" i="3" s="1"/>
  <c r="C34" i="3" a="1"/>
  <c r="C34" i="3" s="1"/>
  <c r="C35" i="3" a="1"/>
  <c r="C35" i="3" s="1"/>
  <c r="C36" i="3" a="1"/>
  <c r="C36" i="3" s="1"/>
  <c r="C33" i="3" a="1"/>
  <c r="C33" i="3" s="1"/>
  <c r="K2" i="1" a="1"/>
  <c r="K2" i="1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5" i="3" a="1"/>
  <c r="L9" i="3" a="1"/>
  <c r="L13" i="3" a="1"/>
  <c r="L17" i="3" a="1"/>
  <c r="L21" i="3" a="1"/>
  <c r="L25" i="3" a="1"/>
  <c r="L29" i="3" a="1"/>
  <c r="L12" i="3" a="1"/>
  <c r="L24" i="3" a="1"/>
  <c r="L6" i="3" a="1"/>
  <c r="L10" i="3" a="1"/>
  <c r="L14" i="3" a="1"/>
  <c r="L18" i="3" a="1"/>
  <c r="L22" i="3" a="1"/>
  <c r="L26" i="3" a="1"/>
  <c r="L16" i="3" a="1"/>
  <c r="L28" i="3" a="1"/>
  <c r="L7" i="3" a="1"/>
  <c r="L11" i="3" a="1"/>
  <c r="L15" i="3" a="1"/>
  <c r="L19" i="3" a="1"/>
  <c r="L23" i="3" a="1"/>
  <c r="L27" i="3" a="1"/>
  <c r="L8" i="3" a="1"/>
  <c r="L20" i="3" a="1"/>
  <c r="L3" i="3" a="1"/>
  <c r="L20" i="3" l="1"/>
  <c r="L8" i="3"/>
  <c r="L27" i="3"/>
  <c r="L23" i="3"/>
  <c r="L19" i="3"/>
  <c r="L15" i="3"/>
  <c r="L11" i="3"/>
  <c r="L7" i="3"/>
  <c r="L28" i="3"/>
  <c r="L16" i="3"/>
  <c r="L26" i="3"/>
  <c r="L22" i="3"/>
  <c r="L18" i="3"/>
  <c r="L14" i="3"/>
  <c r="L10" i="3"/>
  <c r="L6" i="3"/>
  <c r="L24" i="3"/>
  <c r="L12" i="3"/>
  <c r="L29" i="3"/>
  <c r="L25" i="3"/>
  <c r="L21" i="3"/>
  <c r="L17" i="3"/>
  <c r="L13" i="3"/>
  <c r="L9" i="3"/>
  <c r="L5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98E09B9-15B0-4948-880F-49DC228AD8E1}" name="MS Access Database_Query" type="1" refreshedVersion="8" background="1">
    <dbPr connection="DSN=MS Access Database;DBQ=C:\시나공 2026년 컴활 실기 1급 기출문제집\02 최신기출유형\05회\모의주식투자.accdb;DefaultDir=C:\시나공 2026년 컴활 실기 1급 기출문제집\02 최신기출유형\05회;DriverId=25;FIL=MS Access;MaxBufferSize=2048;PageTimeout=5;" command="SELECT `9월대회성적 : 테이블`.신청일, `9월대회성적 : 테이블`.직위, `9월대회성적 : 테이블`.부서명, `9월대회성적 : 테이블`.성명, `9월대회성적 : 테이블`.사원번호, `9월대회성적 : 테이블`.첫째주, `9월대회성적 : 테이블`.둘째주, `9월대회성적 : 테이블`.셋째주, `9월대회성적 : 테이블`.넷째주, `9월대회성적 : 테이블`.총점_x000d__x000a_FROM `9월대회성적 : 테이블` `9월대회성적 : 테이블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<sst xmlns="http://schemas.openxmlformats.org/spreadsheetml/2006/main" count="674" uniqueCount="121">
  <si>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</si>
  <si>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</si>
  <si>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</si>
  <si>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</si>
  <si>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</si>
  <si>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</si>
  <si>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</si>
  <si>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</si>
  <si>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</si>
  <si>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</si>
  <si>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</si>
  <si>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</si>
  <si>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</si>
  <si>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</si>
  <si>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</si>
  <si>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</si>
  <si>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</si>
  <si>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</si>
  <si>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</si>
  <si>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</si>
  <si>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</si>
  <si>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</si>
  <si>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</si>
  <si>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</si>
  <si>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</si>
  <si>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</si>
  <si>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</si>
  <si>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</si>
  <si>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</si>
  <si>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</si>
  <si>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</si>
  <si>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</si>
  <si>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</si>
  <si>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</si>
  <si>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</si>
  <si>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</si>
  <si>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</si>
  <si>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</si>
  <si>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</si>
  <si>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</si>
  <si>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</si>
  <si>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</si>
  <si>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</si>
  <si>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</si>
  <si>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</si>
  <si>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</si>
  <si>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</si>
  <si>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</si>
  <si>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</si>
  <si>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</si>
  <si>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</si>
  <si>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</si>
  <si>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</si>
  <si>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</si>
  <si>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</si>
  <si>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</si>
  <si>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</si>
  <si>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</si>
  <si>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</si>
  <si>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</si>
  <si>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</si>
  <si>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</si>
  <si>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</si>
  <si>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</si>
  <si>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</si>
  <si>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</si>
  <si>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</si>
  <si>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</si>
  <si>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</si>
  <si>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</si>
  <si>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</si>
  <si>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</si>
  <si>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</si>
  <si>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</si>
  <si>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</si>
  <si>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</si>
  <si>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</si>
  <si>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</si>
  <si>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</si>
  <si>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</si>
  <si>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</si>
  <si>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</si>
  <si>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</si>
  <si>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</si>
  <si>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</si>
  <si>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</si>
  <si>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</si>
  <si>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</si>
  <si>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</si>
  <si>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</si>
  <si>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</si>
  <si>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</si>
  <si>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</si>
  <si>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</si>
  <si>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</si>
  <si>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</si>
  <si>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</si>
  <si>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</si>
  <si>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</si>
  <si>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</si>
  <si>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</si>
  <si>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</si>
  <si>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</si>
  <si>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</si>
  <si>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</si>
  <si>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</si>
  <si>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</si>
  <si>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[표4] 상위 1~3위의 평균</t>
    <phoneticPr fontId="1" type="noConversion"/>
  </si>
  <si>
    <t>조건</t>
    <phoneticPr fontId="1" type="noConversion"/>
  </si>
  <si>
    <t>총합계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</si>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</sst>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0&quot;점&quot;"/>
    <numFmt numFmtId="178" formatCode="[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  <c:perspective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5493879380779885E-2"/>
          <c:y val="0.16367424242424242"/>
          <c:w val="0.90925359536669481"/>
          <c:h val="0.64068808160343593"/>
        </c:manualLayout>
      </c:layout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>
              <a:outerShdw blurRad="127000" dist="25400" dir="5400000" algn="ctr" rotWithShape="0">
                <a:srgbClr val="000000">
                  <a:alpha val="43137"/>
                </a:srgbClr>
              </a:outerShdw>
            </a:effectLst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6130.631750115739" backgroundQuery="1" createdVersion="8" refreshedVersion="8" minRefreshableVersion="3" recordCount="50" xr:uid="{C5F2F642-BB3E-4D78-A96C-B9EB4FF56C2F}">
  <cacheSource type="external" connectionId="1"/>
  <cacheFields count="12"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직위" numFmtId="0" sqlType="-9">
      <sharedItems count="4">
        <s v="과장"/>
        <s v="대리"/>
        <s v="사원"/>
        <s v="차장"/>
      </sharedItems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성명" numFmtId="0" sqlType="-9">
      <sharedItems/>
    </cacheField>
    <cacheField name="사원번호" numFmtId="0" sqlType="-9">
      <sharedItems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 (첫째주+둘째주 +셋째주 +넷째주 )/4" databaseField="0"/>
    <cacheField name="일(신청일)" numFmtId="0" databaseField="0">
      <fieldGroup base="0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  <x v="0"/>
    <x v="0"/>
    <s v="윤여송"/>
    <s v="가R001"/>
    <x v="0"/>
    <x v="0"/>
    <x v="0"/>
    <x v="0"/>
    <n v="354"/>
  </r>
  <r>
    <x v="1"/>
    <x v="1"/>
    <x v="0"/>
    <s v="이기상"/>
    <s v="가R002"/>
    <x v="1"/>
    <x v="1"/>
    <x v="1"/>
    <x v="1"/>
    <n v="228"/>
  </r>
  <r>
    <x v="2"/>
    <x v="2"/>
    <x v="0"/>
    <s v="이원평"/>
    <s v="가R003"/>
    <x v="2"/>
    <x v="2"/>
    <x v="2"/>
    <x v="2"/>
    <n v="208"/>
  </r>
  <r>
    <x v="1"/>
    <x v="2"/>
    <x v="1"/>
    <s v="강문상"/>
    <s v="가R004"/>
    <x v="3"/>
    <x v="3"/>
    <x v="3"/>
    <x v="3"/>
    <n v="282"/>
  </r>
  <r>
    <x v="3"/>
    <x v="0"/>
    <x v="1"/>
    <s v="조병학"/>
    <s v="가R005"/>
    <x v="4"/>
    <x v="4"/>
    <x v="4"/>
    <x v="4"/>
    <n v="291"/>
  </r>
  <r>
    <x v="2"/>
    <x v="2"/>
    <x v="1"/>
    <s v="구현서"/>
    <s v="가R006"/>
    <x v="5"/>
    <x v="5"/>
    <x v="5"/>
    <x v="5"/>
    <n v="342"/>
  </r>
  <r>
    <x v="4"/>
    <x v="1"/>
    <x v="1"/>
    <s v="김경화"/>
    <s v="가R007"/>
    <x v="6"/>
    <x v="6"/>
    <x v="6"/>
    <x v="6"/>
    <n v="342"/>
  </r>
  <r>
    <x v="5"/>
    <x v="3"/>
    <x v="1"/>
    <s v="유근선"/>
    <s v="가R008"/>
    <x v="7"/>
    <x v="7"/>
    <x v="7"/>
    <x v="7"/>
    <n v="366"/>
  </r>
  <r>
    <x v="2"/>
    <x v="2"/>
    <x v="1"/>
    <s v="최준기"/>
    <s v="가R009"/>
    <x v="7"/>
    <x v="8"/>
    <x v="8"/>
    <x v="8"/>
    <n v="297"/>
  </r>
  <r>
    <x v="6"/>
    <x v="2"/>
    <x v="0"/>
    <s v="김세환"/>
    <s v="가R010"/>
    <x v="7"/>
    <x v="9"/>
    <x v="9"/>
    <x v="9"/>
    <n v="315"/>
  </r>
  <r>
    <x v="3"/>
    <x v="2"/>
    <x v="2"/>
    <s v="조명래"/>
    <s v="가R102"/>
    <x v="8"/>
    <x v="10"/>
    <x v="9"/>
    <x v="3"/>
    <n v="343"/>
  </r>
  <r>
    <x v="7"/>
    <x v="3"/>
    <x v="3"/>
    <s v="양정회"/>
    <s v="나Q001"/>
    <x v="8"/>
    <x v="11"/>
    <x v="5"/>
    <x v="3"/>
    <n v="310"/>
  </r>
  <r>
    <x v="3"/>
    <x v="3"/>
    <x v="0"/>
    <s v="김형섭"/>
    <s v="나Q002"/>
    <x v="9"/>
    <x v="12"/>
    <x v="10"/>
    <x v="10"/>
    <n v="311"/>
  </r>
  <r>
    <x v="7"/>
    <x v="2"/>
    <x v="3"/>
    <s v="박영훈"/>
    <s v="나Q003"/>
    <x v="10"/>
    <x v="13"/>
    <x v="11"/>
    <x v="11"/>
    <n v="337"/>
  </r>
  <r>
    <x v="8"/>
    <x v="1"/>
    <x v="1"/>
    <s v="최일목"/>
    <s v="나Q004"/>
    <x v="9"/>
    <x v="14"/>
    <x v="12"/>
    <x v="12"/>
    <n v="263"/>
  </r>
  <r>
    <x v="0"/>
    <x v="0"/>
    <x v="0"/>
    <s v="최재석"/>
    <s v="나Q005"/>
    <x v="11"/>
    <x v="15"/>
    <x v="8"/>
    <x v="13"/>
    <n v="292"/>
  </r>
  <r>
    <x v="0"/>
    <x v="2"/>
    <x v="0"/>
    <s v="김한응"/>
    <s v="나Q006"/>
    <x v="12"/>
    <x v="16"/>
    <x v="8"/>
    <x v="14"/>
    <n v="330"/>
  </r>
  <r>
    <x v="0"/>
    <x v="0"/>
    <x v="0"/>
    <s v="유제관"/>
    <s v="나Q007"/>
    <x v="13"/>
    <x v="17"/>
    <x v="13"/>
    <x v="15"/>
    <n v="275"/>
  </r>
  <r>
    <x v="2"/>
    <x v="3"/>
    <x v="1"/>
    <s v="한성현"/>
    <s v="나Q008"/>
    <x v="14"/>
    <x v="17"/>
    <x v="14"/>
    <x v="12"/>
    <n v="262"/>
  </r>
  <r>
    <x v="9"/>
    <x v="0"/>
    <x v="0"/>
    <s v="김영득"/>
    <s v="나Q009"/>
    <x v="12"/>
    <x v="18"/>
    <x v="13"/>
    <x v="16"/>
    <n v="279"/>
  </r>
  <r>
    <x v="7"/>
    <x v="1"/>
    <x v="0"/>
    <s v="안기순"/>
    <s v="나Q010"/>
    <x v="13"/>
    <x v="13"/>
    <x v="14"/>
    <x v="13"/>
    <n v="299"/>
  </r>
  <r>
    <x v="6"/>
    <x v="2"/>
    <x v="3"/>
    <s v="장용훈"/>
    <s v="나Q011"/>
    <x v="14"/>
    <x v="19"/>
    <x v="14"/>
    <x v="13"/>
    <n v="308"/>
  </r>
  <r>
    <x v="6"/>
    <x v="1"/>
    <x v="1"/>
    <s v="김양현"/>
    <s v="나Q012"/>
    <x v="15"/>
    <x v="19"/>
    <x v="7"/>
    <x v="17"/>
    <n v="314"/>
  </r>
  <r>
    <x v="2"/>
    <x v="1"/>
    <x v="1"/>
    <s v="김두준"/>
    <s v="나Q013"/>
    <x v="16"/>
    <x v="1"/>
    <x v="15"/>
    <x v="18"/>
    <n v="313"/>
  </r>
  <r>
    <x v="9"/>
    <x v="1"/>
    <x v="1"/>
    <s v="백준걸"/>
    <s v="가R024"/>
    <x v="7"/>
    <x v="11"/>
    <x v="16"/>
    <x v="13"/>
    <n v="287"/>
  </r>
  <r>
    <x v="9"/>
    <x v="0"/>
    <x v="1"/>
    <s v="고수정"/>
    <s v="가R025"/>
    <x v="7"/>
    <x v="8"/>
    <x v="17"/>
    <x v="14"/>
    <n v="347"/>
  </r>
  <r>
    <x v="6"/>
    <x v="3"/>
    <x v="1"/>
    <s v="유응구"/>
    <s v="가R026"/>
    <x v="7"/>
    <x v="18"/>
    <x v="18"/>
    <x v="13"/>
    <n v="303"/>
  </r>
  <r>
    <x v="6"/>
    <x v="2"/>
    <x v="3"/>
    <s v="최연화"/>
    <s v="가R027"/>
    <x v="7"/>
    <x v="7"/>
    <x v="14"/>
    <x v="16"/>
    <n v="300"/>
  </r>
  <r>
    <x v="7"/>
    <x v="0"/>
    <x v="2"/>
    <s v="이병열"/>
    <s v="가R028"/>
    <x v="7"/>
    <x v="8"/>
    <x v="3"/>
    <x v="19"/>
    <n v="331"/>
  </r>
  <r>
    <x v="0"/>
    <x v="0"/>
    <x v="2"/>
    <s v="이충희"/>
    <s v="가R029"/>
    <x v="7"/>
    <x v="9"/>
    <x v="4"/>
    <x v="3"/>
    <n v="301"/>
  </r>
  <r>
    <x v="0"/>
    <x v="0"/>
    <x v="2"/>
    <s v="강흥석"/>
    <s v="가R030"/>
    <x v="7"/>
    <x v="11"/>
    <x v="19"/>
    <x v="20"/>
    <n v="329"/>
  </r>
  <r>
    <x v="10"/>
    <x v="1"/>
    <x v="2"/>
    <s v="이나영"/>
    <s v="가R031"/>
    <x v="17"/>
    <x v="17"/>
    <x v="20"/>
    <x v="19"/>
    <n v="330"/>
  </r>
  <r>
    <x v="9"/>
    <x v="1"/>
    <x v="2"/>
    <s v="이정은"/>
    <s v="가R032"/>
    <x v="10"/>
    <x v="13"/>
    <x v="8"/>
    <x v="15"/>
    <n v="291"/>
  </r>
  <r>
    <x v="0"/>
    <x v="1"/>
    <x v="3"/>
    <s v="김태정"/>
    <s v="가R033"/>
    <x v="9"/>
    <x v="14"/>
    <x v="9"/>
    <x v="16"/>
    <n v="283"/>
  </r>
  <r>
    <x v="0"/>
    <x v="1"/>
    <x v="3"/>
    <s v="김환식"/>
    <s v="가R034"/>
    <x v="11"/>
    <x v="15"/>
    <x v="14"/>
    <x v="13"/>
    <n v="292"/>
  </r>
  <r>
    <x v="5"/>
    <x v="1"/>
    <x v="3"/>
    <s v="이영희"/>
    <s v="가R035"/>
    <x v="11"/>
    <x v="20"/>
    <x v="14"/>
    <x v="14"/>
    <n v="319"/>
  </r>
  <r>
    <x v="5"/>
    <x v="1"/>
    <x v="3"/>
    <s v="이원섭"/>
    <s v="가R036"/>
    <x v="11"/>
    <x v="12"/>
    <x v="19"/>
    <x v="21"/>
    <n v="324"/>
  </r>
  <r>
    <x v="5"/>
    <x v="1"/>
    <x v="3"/>
    <s v="도경민"/>
    <s v="가R037"/>
    <x v="11"/>
    <x v="21"/>
    <x v="21"/>
    <x v="6"/>
    <n v="354"/>
  </r>
  <r>
    <x v="0"/>
    <x v="2"/>
    <x v="3"/>
    <s v="황선철"/>
    <s v="가R038"/>
    <x v="18"/>
    <x v="6"/>
    <x v="13"/>
    <x v="14"/>
    <n v="363"/>
  </r>
  <r>
    <x v="6"/>
    <x v="3"/>
    <x v="2"/>
    <s v="방극준"/>
    <s v="가R039"/>
    <x v="18"/>
    <x v="19"/>
    <x v="22"/>
    <x v="22"/>
    <n v="324"/>
  </r>
  <r>
    <x v="0"/>
    <x v="3"/>
    <x v="2"/>
    <s v="노창용"/>
    <s v="가R040"/>
    <x v="19"/>
    <x v="22"/>
    <x v="23"/>
    <x v="11"/>
    <n v="329"/>
  </r>
  <r>
    <x v="0"/>
    <x v="1"/>
    <x v="2"/>
    <s v="인정제"/>
    <s v="나Q030"/>
    <x v="8"/>
    <x v="23"/>
    <x v="24"/>
    <x v="7"/>
    <n v="365"/>
  </r>
  <r>
    <x v="3"/>
    <x v="2"/>
    <x v="2"/>
    <s v="이석하"/>
    <s v="나Q031"/>
    <x v="20"/>
    <x v="10"/>
    <x v="14"/>
    <x v="21"/>
    <n v="346"/>
  </r>
  <r>
    <x v="3"/>
    <x v="2"/>
    <x v="2"/>
    <s v="허기중"/>
    <s v="나Q032"/>
    <x v="21"/>
    <x v="24"/>
    <x v="4"/>
    <x v="14"/>
    <n v="363"/>
  </r>
  <r>
    <x v="0"/>
    <x v="1"/>
    <x v="2"/>
    <s v="이종란"/>
    <s v="나Q033"/>
    <x v="20"/>
    <x v="18"/>
    <x v="3"/>
    <x v="6"/>
    <n v="357"/>
  </r>
  <r>
    <x v="11"/>
    <x v="1"/>
    <x v="2"/>
    <s v="정재민"/>
    <s v="나Q034"/>
    <x v="8"/>
    <x v="18"/>
    <x v="7"/>
    <x v="7"/>
    <n v="360"/>
  </r>
  <r>
    <x v="12"/>
    <x v="0"/>
    <x v="2"/>
    <s v="남진후"/>
    <s v="나Q035"/>
    <x v="21"/>
    <x v="25"/>
    <x v="19"/>
    <x v="4"/>
    <n v="372"/>
  </r>
  <r>
    <x v="0"/>
    <x v="3"/>
    <x v="2"/>
    <s v="최영석"/>
    <s v="나Q036"/>
    <x v="22"/>
    <x v="26"/>
    <x v="20"/>
    <x v="5"/>
    <n v="367"/>
  </r>
  <r>
    <x v="1"/>
    <x v="3"/>
    <x v="2"/>
    <s v="정태은"/>
    <s v="나Q037"/>
    <x v="22"/>
    <x v="27"/>
    <x v="25"/>
    <x v="6"/>
    <n v="347"/>
  </r>
  <r>
    <x v="1"/>
    <x v="3"/>
    <x v="2"/>
    <s v="전광일"/>
    <s v="나Q038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22C323-CFEA-4416-8A1C-BEFEFA401DB5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axis="axisRow" compact="0" subtotalTop="0" showAll="0">
      <items count="5">
        <item x="3"/>
        <item x="1"/>
        <item x="2"/>
        <item x="0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name="신청일"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2" baseItem="2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K38"/>
  <sheetViews>
    <sheetView workbookViewId="0">
      <selection activeCell="A2" sqref="A2:J24"/>
    </sheetView>
  </sheetViews>
  <sheetFormatPr defaultRowHeight="16.5" x14ac:dyDescent="0.7"/>
  <cols>
    <col min="2" max="2" width="7.09765625" bestFit="1" customWidth="1"/>
    <col min="3" max="3" width="11" bestFit="1" customWidth="1"/>
    <col min="4" max="4" width="5.75" customWidth="1"/>
    <col min="5" max="5" width="11.09765625" bestFit="1" customWidth="1"/>
    <col min="6" max="9" width="7.09765625" bestFit="1" customWidth="1"/>
    <col min="10" max="10" width="5.25" bestFit="1" customWidth="1"/>
  </cols>
  <sheetData>
    <row r="1" spans="1:11" x14ac:dyDescent="0.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1" x14ac:dyDescent="0.7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  <c r="K2" t="b" cm="1">
        <f t="array" ref="K2">AND(ISODD(COLUMN()),RIGHT(A$1:I$1)="주")</f>
        <v>0</v>
      </c>
    </row>
    <row r="3" spans="1:11" x14ac:dyDescent="0.7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1" x14ac:dyDescent="0.7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1" x14ac:dyDescent="0.7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1" x14ac:dyDescent="0.7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1" x14ac:dyDescent="0.7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1" x14ac:dyDescent="0.7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1" x14ac:dyDescent="0.7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1" x14ac:dyDescent="0.7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1" x14ac:dyDescent="0.7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1" x14ac:dyDescent="0.7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1" x14ac:dyDescent="0.7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1" x14ac:dyDescent="0.7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1" x14ac:dyDescent="0.7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1" x14ac:dyDescent="0.7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7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7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7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7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7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7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7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7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7">
      <c r="A26" s="2" t="s">
        <v>108</v>
      </c>
    </row>
    <row r="27" spans="1:10" x14ac:dyDescent="0.7">
      <c r="A27" t="b">
        <f>$I2&gt;$H2</f>
        <v>0</v>
      </c>
    </row>
    <row r="30" spans="1:10" x14ac:dyDescent="0.7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7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7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7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7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7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7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7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7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2:J24">
    <cfRule type="expression" dxfId="1" priority="1">
      <formula>AND(ISODD(COLUMN()),RIGHT(A$1:I$1)="주")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60" zoomScaleNormal="100" workbookViewId="0">
      <selection activeCell="A12" sqref="A12"/>
    </sheetView>
  </sheetViews>
  <sheetFormatPr defaultRowHeight="16.5" x14ac:dyDescent="0.7"/>
  <cols>
    <col min="3" max="3" width="11" bestFit="1" customWidth="1"/>
    <col min="5" max="5" width="11.09765625" bestFit="1" customWidth="1"/>
  </cols>
  <sheetData>
    <row r="1" spans="1:10" x14ac:dyDescent="0.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7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7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7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7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7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7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7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7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7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7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7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7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7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7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7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7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7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7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7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7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7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7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7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scale="87" orientation="landscape" r:id="rId1"/>
  <headerFooter>
    <oddHeader>&amp;R&amp;G</oddHeader>
  </headerFooter>
  <rowBreaks count="1" manualBreakCount="1">
    <brk id="11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10" workbookViewId="0">
      <selection activeCell="N3" sqref="N3"/>
    </sheetView>
  </sheetViews>
  <sheetFormatPr defaultRowHeight="16.5" x14ac:dyDescent="0.7"/>
  <cols>
    <col min="1" max="1" width="1.75" customWidth="1"/>
    <col min="2" max="2" width="11.25" customWidth="1"/>
    <col min="4" max="4" width="11" bestFit="1" customWidth="1"/>
    <col min="6" max="6" width="11.09765625" bestFit="1" customWidth="1"/>
  </cols>
  <sheetData>
    <row r="1" spans="2:13" x14ac:dyDescent="0.7">
      <c r="B1" t="s">
        <v>65</v>
      </c>
    </row>
    <row r="2" spans="2:13" x14ac:dyDescent="0.7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7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/>
      <c r="L3" s="4" t="str" cm="1">
        <f t="array" ref="L3">fn평가(G3,H3,I3,J3)</f>
        <v/>
      </c>
      <c r="M3" s="8" t="str">
        <f>IFERROR(REPT("▶",($J3-$I3)/10),REPT("◁",ABS($J3-$I3)/10))</f>
        <v>▶▶▶</v>
      </c>
    </row>
    <row r="4" spans="2:13" x14ac:dyDescent="0.7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/>
      <c r="L4" s="4" t="str" cm="1">
        <f t="array" ref="L4">fn평가(G4,H4,I4,J4)</f>
        <v>저조</v>
      </c>
      <c r="M4" s="8" t="str">
        <f>IFERROR(REPT("▶",($J4-$I4)/10),REPT("◁",ABS($J4-$I4)/10))</f>
        <v>◁◁◁</v>
      </c>
    </row>
    <row r="5" spans="2:13" x14ac:dyDescent="0.7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/>
      <c r="L5" s="4" t="str" cm="1">
        <f t="array" ref="L5">fn평가(G5,H5,I5,J5)</f>
        <v/>
      </c>
      <c r="M5" s="8" t="str">
        <f t="shared" ref="M4:M29" si="0">IFERROR(REPT("▶",($J5-$I5)/10),REPT("◁",ABS($J5-$I5)/10))</f>
        <v>▶</v>
      </c>
    </row>
    <row r="6" spans="2:13" x14ac:dyDescent="0.7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/>
      <c r="L6" s="4" t="str" cm="1">
        <f t="array" ref="L6">fn평가(G6,H6,I6,J6)</f>
        <v/>
      </c>
      <c r="M6" s="8" t="str">
        <f t="shared" si="0"/>
        <v/>
      </c>
    </row>
    <row r="7" spans="2:13" x14ac:dyDescent="0.7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/>
      <c r="L7" s="4" t="str" cm="1">
        <f t="array" ref="L7">fn평가(G7,H7,I7,J7)</f>
        <v/>
      </c>
      <c r="M7" s="8" t="str">
        <f t="shared" si="0"/>
        <v/>
      </c>
    </row>
    <row r="8" spans="2:13" x14ac:dyDescent="0.7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/>
      <c r="L8" s="4" t="str" cm="1">
        <f t="array" ref="L8">fn평가(G8,H8,I8,J8)</f>
        <v/>
      </c>
      <c r="M8" s="8" t="str">
        <f t="shared" si="0"/>
        <v/>
      </c>
    </row>
    <row r="9" spans="2:13" x14ac:dyDescent="0.7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/>
      <c r="L9" s="4" t="str" cm="1">
        <f t="array" ref="L9">fn평가(G9,H9,I9,J9)</f>
        <v>우수</v>
      </c>
      <c r="M9" s="8" t="str">
        <f t="shared" si="0"/>
        <v>◁◁</v>
      </c>
    </row>
    <row r="10" spans="2:13" x14ac:dyDescent="0.7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/>
      <c r="L10" s="4" t="str" cm="1">
        <f t="array" ref="L10">fn평가(G10,H10,I10,J10)</f>
        <v/>
      </c>
      <c r="M10" s="8" t="str">
        <f t="shared" si="0"/>
        <v>▶</v>
      </c>
    </row>
    <row r="11" spans="2:13" x14ac:dyDescent="0.7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/>
      <c r="L11" s="4" t="str" cm="1">
        <f t="array" ref="L11">fn평가(G11,H11,I11,J11)</f>
        <v/>
      </c>
      <c r="M11" s="8" t="str">
        <f t="shared" si="0"/>
        <v>▶▶</v>
      </c>
    </row>
    <row r="12" spans="2:13" x14ac:dyDescent="0.7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/>
      <c r="L12" s="4" t="str" cm="1">
        <f t="array" ref="L12">fn평가(G12,H12,I12,J12)</f>
        <v/>
      </c>
      <c r="M12" s="8" t="str">
        <f t="shared" si="0"/>
        <v/>
      </c>
    </row>
    <row r="13" spans="2:13" x14ac:dyDescent="0.7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/>
      <c r="L13" s="4" t="str" cm="1">
        <f t="array" ref="L13">fn평가(G13,H13,I13,J13)</f>
        <v/>
      </c>
      <c r="M13" s="8" t="str">
        <f t="shared" si="0"/>
        <v>◁◁</v>
      </c>
    </row>
    <row r="14" spans="2:13" x14ac:dyDescent="0.7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/>
      <c r="L14" s="4" t="str" cm="1">
        <f t="array" ref="L14">fn평가(G14,H14,I14,J14)</f>
        <v/>
      </c>
      <c r="M14" s="8" t="str">
        <f t="shared" si="0"/>
        <v>◁</v>
      </c>
    </row>
    <row r="15" spans="2:13" x14ac:dyDescent="0.7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/>
      <c r="L15" s="4" t="str" cm="1">
        <f t="array" ref="L15">fn평가(G15,H15,I15,J15)</f>
        <v/>
      </c>
      <c r="M15" s="8" t="str">
        <f t="shared" si="0"/>
        <v>◁</v>
      </c>
    </row>
    <row r="16" spans="2:13" x14ac:dyDescent="0.7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/>
      <c r="L16" s="4" t="str" cm="1">
        <f t="array" ref="L16">fn평가(G16,H16,I16,J16)</f>
        <v/>
      </c>
      <c r="M16" s="8" t="str">
        <f t="shared" si="0"/>
        <v>▶▶</v>
      </c>
    </row>
    <row r="17" spans="2:13" x14ac:dyDescent="0.7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/>
      <c r="L17" s="4" t="str" cm="1">
        <f t="array" ref="L17">fn평가(G17,H17,I17,J17)</f>
        <v>우수</v>
      </c>
      <c r="M17" s="8" t="str">
        <f t="shared" si="0"/>
        <v/>
      </c>
    </row>
    <row r="18" spans="2:13" x14ac:dyDescent="0.7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/>
      <c r="L18" s="4" t="str" cm="1">
        <f t="array" ref="L18">fn평가(G18,H18,I18,J18)</f>
        <v/>
      </c>
      <c r="M18" s="8" t="str">
        <f t="shared" si="0"/>
        <v>◁</v>
      </c>
    </row>
    <row r="19" spans="2:13" x14ac:dyDescent="0.7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/>
      <c r="L19" s="4" t="str" cm="1">
        <f t="array" ref="L19">fn평가(G19,H19,I19,J19)</f>
        <v/>
      </c>
      <c r="M19" s="8" t="str">
        <f t="shared" si="0"/>
        <v/>
      </c>
    </row>
    <row r="20" spans="2:13" x14ac:dyDescent="0.7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/>
      <c r="L20" s="4" t="str" cm="1">
        <f t="array" ref="L20">fn평가(G20,H20,I20,J20)</f>
        <v/>
      </c>
      <c r="M20" s="8" t="str">
        <f t="shared" si="0"/>
        <v>◁</v>
      </c>
    </row>
    <row r="21" spans="2:13" x14ac:dyDescent="0.7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/>
      <c r="L21" s="4" t="str" cm="1">
        <f t="array" ref="L21">fn평가(G21,H21,I21,J21)</f>
        <v/>
      </c>
      <c r="M21" s="8" t="str">
        <f t="shared" si="0"/>
        <v>◁◁◁</v>
      </c>
    </row>
    <row r="22" spans="2:13" x14ac:dyDescent="0.7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/>
      <c r="L22" s="4" t="str" cm="1">
        <f t="array" ref="L22">fn평가(G22,H22,I22,J22)</f>
        <v/>
      </c>
      <c r="M22" s="8" t="str">
        <f t="shared" si="0"/>
        <v>▶▶</v>
      </c>
    </row>
    <row r="23" spans="2:13" x14ac:dyDescent="0.7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/>
      <c r="L23" s="4" t="str" cm="1">
        <f t="array" ref="L23">fn평가(G23,H23,I23,J23)</f>
        <v/>
      </c>
      <c r="M23" s="8" t="str">
        <f t="shared" si="0"/>
        <v>▶</v>
      </c>
    </row>
    <row r="24" spans="2:13" x14ac:dyDescent="0.7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/>
      <c r="L24" s="4" t="str" cm="1">
        <f t="array" ref="L24">fn평가(G24,H24,I24,J24)</f>
        <v/>
      </c>
      <c r="M24" s="8" t="str">
        <f t="shared" si="0"/>
        <v/>
      </c>
    </row>
    <row r="25" spans="2:13" x14ac:dyDescent="0.7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/>
      <c r="L25" s="4" t="str" cm="1">
        <f t="array" ref="L25">fn평가(G25,H25,I25,J25)</f>
        <v>우수</v>
      </c>
      <c r="M25" s="8" t="str">
        <f t="shared" si="0"/>
        <v>▶</v>
      </c>
    </row>
    <row r="26" spans="2:13" x14ac:dyDescent="0.7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/>
      <c r="L26" s="4" t="str" cm="1">
        <f t="array" ref="L26">fn평가(G26,H26,I26,J26)</f>
        <v/>
      </c>
      <c r="M26" s="8" t="str">
        <f t="shared" si="0"/>
        <v/>
      </c>
    </row>
    <row r="27" spans="2:13" x14ac:dyDescent="0.7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/>
      <c r="L27" s="4" t="str" cm="1">
        <f t="array" ref="L27">fn평가(G27,H27,I27,J27)</f>
        <v>저조</v>
      </c>
      <c r="M27" s="8" t="str">
        <f t="shared" si="0"/>
        <v>◁◁◁◁</v>
      </c>
    </row>
    <row r="28" spans="2:13" x14ac:dyDescent="0.7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/>
      <c r="L28" s="4" t="str" cm="1">
        <f t="array" ref="L28">fn평가(G28,H28,I28,J28)</f>
        <v/>
      </c>
      <c r="M28" s="8" t="str">
        <f t="shared" si="0"/>
        <v>▶</v>
      </c>
    </row>
    <row r="29" spans="2:13" x14ac:dyDescent="0.7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/>
      <c r="L29" s="4" t="str" cm="1">
        <f t="array" ref="L29">fn평가(G29,H29,I29,J29)</f>
        <v/>
      </c>
      <c r="M29" s="8" t="str">
        <f t="shared" si="0"/>
        <v/>
      </c>
    </row>
    <row r="31" spans="2:13" x14ac:dyDescent="0.7">
      <c r="B31" t="s">
        <v>81</v>
      </c>
      <c r="F31" t="s">
        <v>82</v>
      </c>
      <c r="L31" t="s">
        <v>107</v>
      </c>
    </row>
    <row r="32" spans="2:13" x14ac:dyDescent="0.7">
      <c r="B32" s="4" t="s">
        <v>68</v>
      </c>
      <c r="C32" s="6" t="s">
        <v>83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  <c r="L32" s="6" t="s">
        <v>5</v>
      </c>
      <c r="M32" s="6" t="s">
        <v>6</v>
      </c>
    </row>
    <row r="33" spans="2:13" x14ac:dyDescent="0.7">
      <c r="B33" s="4" t="s">
        <v>16</v>
      </c>
      <c r="C33" s="4">
        <f t="array" ref="C33">ROUND(AVERAGE(IF(($D$3:$D$29=$B33)*($E$3:$E$29="대리")+($E$3:$E$29="사원"),$G$3:$J$29)),1)</f>
        <v>82.9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  <c r="L33" s="10">
        <f t="array" ref="L33">ROUND(AVERAGE(LARGE(G$3:G$29,{1,2,3})),1)</f>
        <v>96.7</v>
      </c>
      <c r="M33" s="10" cm="1">
        <f t="array" ref="M33">ROUND(AVERAGE(LARGE(H$3:H$29,{1,2,3})),1)</f>
        <v>95.7</v>
      </c>
    </row>
    <row r="34" spans="2:13" x14ac:dyDescent="0.7">
      <c r="B34" s="4" t="s">
        <v>28</v>
      </c>
      <c r="C34" s="4">
        <f t="array" ref="C34">ROUND(AVERAGE(IF(($D$3:$D$29=$B34)*($E$3:$E$29="대리")+($E$3:$E$29="사원"),$G$3:$J$29)),1)</f>
        <v>83.7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3" x14ac:dyDescent="0.7">
      <c r="B35" s="4" t="s">
        <v>12</v>
      </c>
      <c r="C35" s="4">
        <f t="array" ref="C35">ROUND(AVERAGE(IF(($D$3:$D$29=$B35)*($E$3:$E$29="대리")+($E$3:$E$29="사원"),$G$3:$J$29)),1)</f>
        <v>84.9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3" x14ac:dyDescent="0.7">
      <c r="B36" s="4" t="s">
        <v>20</v>
      </c>
      <c r="C36" s="4">
        <f t="array" ref="C36">ROUND(AVERAGE(IF(($D$3:$D$29=$B36)*($E$3:$E$29="대리")+($E$3:$E$29="사원"),$G$3:$J$29)),1)</f>
        <v>82.1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E9" sqref="E9"/>
    </sheetView>
  </sheetViews>
  <sheetFormatPr defaultRowHeight="16.5" x14ac:dyDescent="0.7"/>
  <cols>
    <col min="2" max="2" width="25.3984375" bestFit="1" customWidth="1"/>
    <col min="3" max="3" width="10.19921875" bestFit="1" customWidth="1"/>
    <col min="4" max="8" width="7.046875" bestFit="1" customWidth="1"/>
    <col min="9" max="10" width="12.25" bestFit="1" customWidth="1"/>
    <col min="11" max="11" width="14.796875" bestFit="1" customWidth="1"/>
    <col min="12" max="15" width="12.25" bestFit="1" customWidth="1"/>
    <col min="16" max="16" width="14.796875" bestFit="1" customWidth="1"/>
    <col min="17" max="20" width="12.25" bestFit="1" customWidth="1"/>
    <col min="21" max="21" width="14.796875" bestFit="1" customWidth="1"/>
    <col min="22" max="22" width="6.546875" bestFit="1" customWidth="1"/>
  </cols>
  <sheetData>
    <row r="3" spans="2:8" x14ac:dyDescent="0.7">
      <c r="B3" s="11" t="s">
        <v>110</v>
      </c>
      <c r="D3" s="11" t="s">
        <v>3</v>
      </c>
    </row>
    <row r="4" spans="2:8" x14ac:dyDescent="0.7">
      <c r="B4" s="11" t="s">
        <v>4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7">
      <c r="B5" t="s">
        <v>111</v>
      </c>
      <c r="D5" s="12"/>
      <c r="E5" s="12"/>
      <c r="F5" s="12"/>
      <c r="G5" s="12"/>
      <c r="H5" s="12"/>
    </row>
    <row r="6" spans="2:8" x14ac:dyDescent="0.7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7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7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7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7">
      <c r="B10" t="s">
        <v>115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7">
      <c r="B11" t="s">
        <v>112</v>
      </c>
      <c r="D11" s="12"/>
      <c r="E11" s="12"/>
      <c r="F11" s="12"/>
      <c r="G11" s="12"/>
      <c r="H11" s="12"/>
    </row>
    <row r="12" spans="2:8" x14ac:dyDescent="0.7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7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7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7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7">
      <c r="B16" t="s">
        <v>116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7">
      <c r="B17" t="s">
        <v>113</v>
      </c>
      <c r="D17" s="12"/>
      <c r="E17" s="12"/>
      <c r="F17" s="12"/>
      <c r="G17" s="12"/>
      <c r="H17" s="12"/>
    </row>
    <row r="18" spans="2:8" x14ac:dyDescent="0.7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7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7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7">
      <c r="B21" t="s">
        <v>117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7">
      <c r="B22" t="s">
        <v>114</v>
      </c>
      <c r="D22" s="12"/>
      <c r="E22" s="12"/>
      <c r="F22" s="12"/>
      <c r="G22" s="12"/>
      <c r="H22" s="12"/>
    </row>
    <row r="23" spans="2:8" x14ac:dyDescent="0.7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7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7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7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7">
      <c r="B27" t="s">
        <v>118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7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topLeftCell="A4" workbookViewId="0">
      <selection activeCell="H4" sqref="H4:I6"/>
    </sheetView>
  </sheetViews>
  <sheetFormatPr defaultRowHeight="16.5" x14ac:dyDescent="0.7"/>
  <cols>
    <col min="1" max="1" width="2" customWidth="1"/>
    <col min="3" max="3" width="11" bestFit="1" customWidth="1"/>
    <col min="5" max="5" width="11.09765625" bestFit="1" customWidth="1"/>
    <col min="7" max="7" width="2.84765625" customWidth="1"/>
    <col min="8" max="9" width="8.09765625" customWidth="1"/>
  </cols>
  <sheetData>
    <row r="3" spans="2:9" x14ac:dyDescent="0.7">
      <c r="B3" t="s">
        <v>65</v>
      </c>
      <c r="H3" t="s">
        <v>84</v>
      </c>
    </row>
    <row r="4" spans="2:9" x14ac:dyDescent="0.7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7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119</v>
      </c>
      <c r="I5" s="10">
        <v>311</v>
      </c>
    </row>
    <row r="6" spans="2:9" x14ac:dyDescent="0.7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120</v>
      </c>
      <c r="I6" s="10">
        <v>295.25</v>
      </c>
    </row>
    <row r="7" spans="2:9" x14ac:dyDescent="0.7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7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7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7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7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7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7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7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7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7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7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7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7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7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7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7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7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7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7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7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7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abSelected="1" topLeftCell="A8" workbookViewId="0">
      <selection activeCell="N18" sqref="N18"/>
    </sheetView>
  </sheetViews>
  <sheetFormatPr defaultRowHeight="16.5" x14ac:dyDescent="0.7"/>
  <cols>
    <col min="2" max="2" width="11" bestFit="1" customWidth="1"/>
  </cols>
  <sheetData>
    <row r="2" spans="2:6" x14ac:dyDescent="0.7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7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7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7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7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topLeftCell="A16" workbookViewId="0">
      <selection activeCell="H8" sqref="H8"/>
    </sheetView>
  </sheetViews>
  <sheetFormatPr defaultRowHeight="16.5" x14ac:dyDescent="0.7"/>
  <cols>
    <col min="1" max="1" width="2.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7">
      <c r="B3" t="s">
        <v>65</v>
      </c>
    </row>
    <row r="4" spans="2:6" x14ac:dyDescent="0.7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7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7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7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7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7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7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7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7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7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7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7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7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7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7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7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7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7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7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7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7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7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7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I10" sqref="I10"/>
    </sheetView>
  </sheetViews>
  <sheetFormatPr defaultRowHeight="16.5" x14ac:dyDescent="0.7"/>
  <cols>
    <col min="4" max="4" width="11" bestFit="1" customWidth="1"/>
    <col min="6" max="6" width="11.09765625" bestFit="1" customWidth="1"/>
  </cols>
  <sheetData>
    <row r="2" spans="2:7" x14ac:dyDescent="0.7">
      <c r="B2" t="s">
        <v>65</v>
      </c>
    </row>
    <row r="3" spans="2:7" x14ac:dyDescent="0.7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7">
      <c r="B4" s="4" t="s">
        <v>85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7">
      <c r="B5" s="4" t="s">
        <v>86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7">
      <c r="B6" s="4" t="s">
        <v>87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7">
      <c r="B7" s="4" t="s">
        <v>88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7">
      <c r="B8" s="4" t="s">
        <v>89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7">
      <c r="B9" s="4" t="s">
        <v>90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7">
      <c r="B10" s="4" t="s">
        <v>91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7">
      <c r="B11" s="4" t="s">
        <v>92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7">
      <c r="B12" s="4" t="s">
        <v>93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7">
      <c r="B13" s="4" t="s">
        <v>94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7">
      <c r="B14" s="4" t="s">
        <v>95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7">
      <c r="B15" s="4" t="s">
        <v>96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7">
      <c r="B16" s="4" t="s">
        <v>97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7">
      <c r="B17" s="4" t="s">
        <v>98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7">
      <c r="B18" s="4" t="s">
        <v>99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7">
      <c r="B19" s="4" t="s">
        <v>100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7">
      <c r="B20" s="4" t="s">
        <v>101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7">
      <c r="B21" s="4" t="s">
        <v>102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7">
      <c r="B22" s="4" t="s">
        <v>103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7">
      <c r="B23" s="4" t="s">
        <v>104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7">
      <c r="B24" s="4" t="s">
        <v>105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7">
      <c r="B25" s="4" t="s">
        <v>106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세준 박</cp:lastModifiedBy>
  <cp:lastPrinted>2026-04-18T05:54:34Z</cp:lastPrinted>
  <dcterms:created xsi:type="dcterms:W3CDTF">2023-08-09T00:13:15Z</dcterms:created>
  <dcterms:modified xsi:type="dcterms:W3CDTF">2026-04-18T06:29:54Z</dcterms:modified>
</cp:coreProperties>
</file>