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 codeName="{499AFE36-ED4D-9D94-70EF-1DFAAA4259C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준범\Desktop\"/>
    </mc:Choice>
  </mc:AlternateContent>
  <xr:revisionPtr revIDLastSave="0" documentId="8_{7B4873EF-782A-46AE-8D95-4A1167F57BBF}" xr6:coauthVersionLast="47" xr6:coauthVersionMax="47" xr10:uidLastSave="{00000000-0000-0000-0000-000000000000}"/>
  <bookViews>
    <workbookView xWindow="-120" yWindow="-120" windowWidth="29040" windowHeight="15720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9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E4" i="3" a="1"/>
  <c r="E4" i="3" s="1"/>
  <c r="E5" i="3" a="1"/>
  <c r="E5" i="3" s="1"/>
  <c r="E3" i="3" a="1"/>
  <c r="E3" i="3" s="1"/>
  <c r="B4" i="3"/>
  <c r="B5" i="3"/>
  <c r="B6" i="3"/>
  <c r="B7" i="3"/>
  <c r="B8" i="3"/>
  <c r="B9" i="3"/>
  <c r="B10" i="3"/>
  <c r="B3" i="3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32" i="3" a="1"/>
  <c r="H17" i="3" a="1"/>
  <c r="H18" i="3" a="1"/>
  <c r="H22" i="3" a="1"/>
  <c r="H26" i="3" a="1"/>
  <c r="H30" i="3" a="1"/>
  <c r="H38" i="3" a="1"/>
  <c r="H29" i="3" a="1"/>
  <c r="H34" i="3" a="1"/>
  <c r="H16" i="3" a="1"/>
  <c r="H40" i="3" a="1"/>
  <c r="H25" i="3" a="1"/>
  <c r="H37" i="3" a="1"/>
  <c r="H19" i="3" a="1"/>
  <c r="H23" i="3" a="1"/>
  <c r="H27" i="3" a="1"/>
  <c r="H31" i="3" a="1"/>
  <c r="H35" i="3" a="1"/>
  <c r="H39" i="3" a="1"/>
  <c r="H20" i="3" a="1"/>
  <c r="H24" i="3" a="1"/>
  <c r="H28" i="3" a="1"/>
  <c r="H36" i="3" a="1"/>
  <c r="H21" i="3" a="1"/>
  <c r="H33" i="3" a="1"/>
  <c r="H15" i="3" a="1"/>
  <c r="H33" i="3" l="1"/>
  <c r="H21" i="3"/>
  <c r="H36" i="3"/>
  <c r="H28" i="3"/>
  <c r="H24" i="3"/>
  <c r="H20" i="3"/>
  <c r="H39" i="3"/>
  <c r="H35" i="3"/>
  <c r="H31" i="3"/>
  <c r="H27" i="3"/>
  <c r="H23" i="3"/>
  <c r="H19" i="3"/>
  <c r="H37" i="3"/>
  <c r="H25" i="3"/>
  <c r="H40" i="3"/>
  <c r="H16" i="3"/>
  <c r="H34" i="3"/>
  <c r="H29" i="3"/>
  <c r="H38" i="3"/>
  <c r="H30" i="3"/>
  <c r="H26" i="3"/>
  <c r="H22" i="3"/>
  <c r="H18" i="3"/>
  <c r="H17" i="3"/>
  <c r="H32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8FE87BB-0E86-4E0E-A0D9-5B6EA5FE8B2B}" name="MS Access Database_Query" type="1" refreshedVersion="8" background="1">
    <dbPr connection="DSN=MS Access Database;DBQ=C:\Users\준범\Desktop\2025_기출문제집_컴활1급실기_학습자료_241206_update\2025_기출문제집_컴활1급실기_학습자료_241206 update\02 최신기출유형\04회\공연관리.accdb;DefaultDir=C:\Users\준범\Desktop\2025_기출문제집_컴활1급실기_학습자료_241206_update\2025_기출문제집_컴활1급실기_학습자료_241206 update\02 최신기출유형\04회;DriverId=25;FIL=MS Access;MaxBufferSize=2048;PageTimeout=5;" command="SELECT 공연예약.예약번호, 공연예약.공연이름, 공연예약.구분, 공연예약.가격, 공연예약.예매일자, 공연예약.예매수량, 공연예약.총금액_x000d__x000a_FROM 공연예약 공연예약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<sst xmlns="http://schemas.openxmlformats.org/spreadsheetml/2006/main" count="345" uniqueCount="82">
  <si>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</si>
  <si>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</si>
  <si>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</si>
  <si>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</si>
  <si>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</si>
  <si>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</si>
  <si>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</si>
  <si>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</si>
  <si>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</si>
  <si>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</si>
  <si>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</si>
  <si>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</si>
  <si>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</si>
  <si>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</si>
  <si>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</si>
  <si>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</si>
  <si>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</si>
  <si>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</si>
  <si>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</si>
  <si>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</si>
  <si>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</si>
  <si>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</si>
  <si>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</si>
  <si>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</si>
  <si>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</si>
  <si>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</si>
  <si>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</si>
  <si>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</si>
  <si>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</si>
  <si>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</si>
  <si>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</si>
  <si>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</si>
  <si>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</si>
  <si>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</si>
  <si>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</si>
  <si>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</si>
  <si>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</si>
  <si>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</si>
  <si>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</si>
  <si>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</si>
  <si>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</si>
  <si>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</si>
  <si>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</si>
  <si>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</si>
  <si>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</si>
  <si>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</si>
  <si>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</si>
  <si>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</si>
  <si>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</si>
  <si>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</si>
  <si>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</si>
  <si>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</si>
  <si>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</si>
  <si>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개월(예매일자)</t>
  </si>
  <si>
    <t>1사분기</t>
  </si>
  <si>
    <t>값</t>
  </si>
  <si>
    <t>전체 최대 : 예매수량</t>
  </si>
  <si>
    <t>최대 : 예매수량</t>
  </si>
  <si>
    <t>전체 최대 : 총금액</t>
  </si>
  <si>
    <t>최대 : 총금액</t>
  </si>
  <si>
    <t>분기(예매일자)</t>
  </si>
  <si>
    <t>1사분기 최대 : 예매수량</t>
  </si>
  <si>
    <t>1사분기 최대 : 총금액</t>
  </si>
  <si>
    <t>2사분기</t>
  </si>
  <si>
    <t>2사분기 최대 : 예매수량</t>
  </si>
  <si>
    <t>2사분기 최대 : 총금액</t>
  </si>
  <si>
    <t>3사분기</t>
  </si>
  <si>
    <t>3사분기 최대 : 예매수량</t>
  </si>
  <si>
    <t>3사분기 최대 : 총금액</t>
  </si>
  <si>
    <t>1사분기 최소 : 예매수량</t>
  </si>
  <si>
    <t>1사분기 최소 : 총금액</t>
  </si>
  <si>
    <t>2사분기 최소 : 예매수량</t>
  </si>
  <si>
    <t>2사분기 최소 : 총금액</t>
  </si>
  <si>
    <t>3사분기 최소 : 예매수량</t>
  </si>
  <si>
    <t>3사분기 최소 : 총금액</t>
  </si>
  <si>
    <t>***</t>
  </si>
  <si>
    <t>구분</t>
    <phoneticPr fontId="1" type="noConversion"/>
  </si>
  <si>
    <t>예매수량</t>
    <phoneticPr fontId="1" type="noConversion"/>
  </si>
  <si>
    <t>총금액</t>
    <phoneticPr fontId="1" type="noConversion"/>
  </si>
  <si>
    <t>가격</t>
    <phoneticPr fontId="1" type="noConversion"/>
  </si>
  <si>
    <t>&gt;=30000</t>
    <phoneticPr fontId="1" type="noConversion"/>
  </si>
  <si>
    <t>&gt;=20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</si>
</sst>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Protection="1">
      <alignment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41" fontId="0" fillId="0" borderId="0" xfId="0" applyNumberFormat="1">
      <alignment vertical="center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0" borderId="1" xfId="0" applyNumberFormat="1" applyBorder="1">
      <alignment vertical="center"/>
    </xf>
    <xf numFmtId="0" fontId="0" fillId="0" borderId="8" xfId="0" applyNumberFormat="1" applyBorder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D2-4472-B3BE-35B7B18C2E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blipFill>
          <a:blip xmlns:r="http://schemas.openxmlformats.org/officeDocument/2006/relationships" r:embed="rId2"/>
          <a:stretch>
            <a:fillRect/>
          </a:stretch>
        </a:blipFill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842DFC05-4875-D466-315D-24DC752EE5D9}"/>
            </a:ext>
          </a:extLst>
        </xdr:cNvPr>
        <xdr:cNvSpPr/>
      </xdr:nvSpPr>
      <xdr:spPr>
        <a:xfrm>
          <a:off x="1800225" y="2533650"/>
          <a:ext cx="990600" cy="4191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5</xdr:col>
      <xdr:colOff>0</xdr:colOff>
      <xdr:row>14</xdr:row>
      <xdr:rowOff>0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E4D0051D-B24A-5EB7-F0A7-7735FE492784}"/>
            </a:ext>
          </a:extLst>
        </xdr:cNvPr>
        <xdr:cNvSpPr/>
      </xdr:nvSpPr>
      <xdr:spPr>
        <a:xfrm>
          <a:off x="2790825" y="2533650"/>
          <a:ext cx="1000125" cy="4191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</xdr:row>
          <xdr:rowOff>19050</xdr:rowOff>
        </xdr:from>
        <xdr:to>
          <xdr:col>8</xdr:col>
          <xdr:colOff>828675</xdr:colOff>
          <xdr:row>2</xdr:row>
          <xdr:rowOff>114300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준범" refreshedDate="45755.742010648151" backgroundQuery="1" createdVersion="8" refreshedVersion="8" minRefreshableVersion="3" recordCount="26" xr:uid="{96CC8DDA-CB23-4202-9C97-780D07F74695}">
  <cacheSource type="external" connectionId="1"/>
  <cacheFields count="9">
    <cacheField name="예약번호" numFmtId="0" sqlType="4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 sqlType="-9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 sqlType="-9">
      <sharedItems count="4">
        <s v="콘서트"/>
        <s v="무용"/>
        <s v="가족극"/>
        <s v="뮤지컬"/>
      </sharedItems>
    </cacheField>
    <cacheField name="가격" numFmtId="0" sqlType="8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 sqlType="11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 sqlType="8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 sqlType="8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178B70-E648-43AD-99AB-B6007A8AF5D0}" name="피벗 테이블1" cacheId="9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>
  <location ref="A4:F37" firstHeaderRow="1" firstDataRow="2" firstDataCol="3" rowPageCount="1" colPageCount="1"/>
  <pivotFields count="9">
    <pivotField compact="0" showAll="0">
      <items count="27">
        <item x="0"/>
        <item x="16"/>
        <item x="7"/>
        <item x="10"/>
        <item x="4"/>
        <item x="1"/>
        <item x="11"/>
        <item x="12"/>
        <item x="23"/>
        <item x="20"/>
        <item x="17"/>
        <item x="8"/>
        <item x="5"/>
        <item x="24"/>
        <item x="13"/>
        <item x="21"/>
        <item x="2"/>
        <item x="22"/>
        <item x="3"/>
        <item x="14"/>
        <item x="6"/>
        <item x="18"/>
        <item x="19"/>
        <item x="15"/>
        <item x="9"/>
        <item x="25"/>
        <item t="default"/>
      </items>
    </pivotField>
    <pivotField axis="axisCol" compact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howAll="0">
      <items count="5">
        <item x="2"/>
        <item x="1"/>
        <item x="3"/>
        <item x="0"/>
        <item t="default"/>
      </items>
    </pivotField>
    <pivotField compact="0" showAll="0"/>
    <pivotField compact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howAll="0"/>
    <pivotField dataField="1" compact="0" showAll="0"/>
    <pivotField axis="axisRow" compact="0" showAl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t="default"/>
      </items>
    </pivotField>
    <pivotField axis="axisRow" compact="0" showAll="0" maxSubtotal="1" minSubtotal="1">
      <items count="8">
        <item x="0"/>
        <item x="1"/>
        <item x="2"/>
        <item x="3"/>
        <item x="4"/>
        <item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item="2" hier="-1"/>
  </pageFields>
  <dataFields count="2">
    <dataField name="최대 : 예매수량" fld="5" subtotal="max" baseField="8" baseItem="1"/>
    <dataField name="최대 : 총금액" fld="6" subtotal="max" baseField="7" baseItem="2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workbookViewId="0">
      <selection activeCell="N11" sqref="N11"/>
    </sheetView>
  </sheetViews>
  <sheetFormatPr defaultRowHeight="16.5"/>
  <cols>
    <col min="1" max="1" width="12.625" customWidth="1"/>
    <col min="3" max="3" width="13" bestFit="1" customWidth="1"/>
    <col min="6" max="6" width="10.8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AND(DAY(A3)&gt;=20,E3&gt;=AVERAGE($E$3:$E$28))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O7" sqref="O7"/>
    </sheetView>
  </sheetViews>
  <sheetFormatPr defaultRowHeight="16.5"/>
  <cols>
    <col min="1" max="1" width="9" style="29"/>
    <col min="2" max="2" width="14.75" style="29" customWidth="1"/>
    <col min="3" max="3" width="9" style="29"/>
    <col min="4" max="4" width="17" style="29" customWidth="1"/>
    <col min="5" max="5" width="10.75" style="29" customWidth="1"/>
    <col min="6" max="16384" width="9" style="29"/>
  </cols>
  <sheetData>
    <row r="2" spans="2:5" ht="17.25" thickBot="1">
      <c r="B2" s="29" t="s">
        <v>0</v>
      </c>
    </row>
    <row r="3" spans="2:5">
      <c r="B3" s="30" t="s">
        <v>3</v>
      </c>
      <c r="C3" s="31" t="s">
        <v>4</v>
      </c>
      <c r="D3" s="31" t="s">
        <v>19</v>
      </c>
      <c r="E3" s="32" t="s">
        <v>6</v>
      </c>
    </row>
    <row r="4" spans="2:5">
      <c r="B4" s="33" t="s">
        <v>17</v>
      </c>
      <c r="C4" s="34">
        <v>43000</v>
      </c>
      <c r="D4" s="34">
        <v>59</v>
      </c>
      <c r="E4" s="37">
        <f t="shared" ref="E4:E11" si="0">C4*D4</f>
        <v>2537000</v>
      </c>
    </row>
    <row r="5" spans="2:5">
      <c r="B5" s="33" t="s">
        <v>12</v>
      </c>
      <c r="C5" s="34">
        <v>31000</v>
      </c>
      <c r="D5" s="34">
        <v>56</v>
      </c>
      <c r="E5" s="37">
        <f t="shared" si="0"/>
        <v>1736000</v>
      </c>
    </row>
    <row r="6" spans="2:5">
      <c r="B6" s="33" t="s">
        <v>16</v>
      </c>
      <c r="C6" s="34">
        <v>19900</v>
      </c>
      <c r="D6" s="34">
        <v>54</v>
      </c>
      <c r="E6" s="37">
        <f t="shared" si="0"/>
        <v>1074600</v>
      </c>
    </row>
    <row r="7" spans="2:5">
      <c r="B7" s="33" t="s">
        <v>10</v>
      </c>
      <c r="C7" s="34">
        <v>23000</v>
      </c>
      <c r="D7" s="34">
        <v>40</v>
      </c>
      <c r="E7" s="37">
        <f t="shared" si="0"/>
        <v>920000</v>
      </c>
    </row>
    <row r="8" spans="2:5">
      <c r="B8" s="33" t="s">
        <v>13</v>
      </c>
      <c r="C8" s="34">
        <v>16000</v>
      </c>
      <c r="D8" s="34">
        <v>37</v>
      </c>
      <c r="E8" s="37">
        <f t="shared" si="0"/>
        <v>592000</v>
      </c>
    </row>
    <row r="9" spans="2:5">
      <c r="B9" s="33" t="s">
        <v>15</v>
      </c>
      <c r="C9" s="34">
        <v>35000</v>
      </c>
      <c r="D9" s="34">
        <v>27</v>
      </c>
      <c r="E9" s="37">
        <f t="shared" si="0"/>
        <v>945000</v>
      </c>
    </row>
    <row r="10" spans="2:5">
      <c r="B10" s="33" t="s">
        <v>8</v>
      </c>
      <c r="C10" s="34">
        <v>15000</v>
      </c>
      <c r="D10" s="34">
        <v>27</v>
      </c>
      <c r="E10" s="37">
        <f t="shared" si="0"/>
        <v>405000</v>
      </c>
    </row>
    <row r="11" spans="2:5" ht="17.25" thickBot="1">
      <c r="B11" s="35" t="s">
        <v>18</v>
      </c>
      <c r="C11" s="36">
        <v>21000</v>
      </c>
      <c r="D11" s="36">
        <v>17</v>
      </c>
      <c r="E11" s="38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abSelected="1" topLeftCell="A10" workbookViewId="0">
      <selection activeCell="H15" sqref="H15:H40"/>
    </sheetView>
  </sheetViews>
  <sheetFormatPr defaultRowHeight="16.5"/>
  <cols>
    <col min="1" max="1" width="14.5" customWidth="1"/>
    <col min="2" max="2" width="12.375" bestFit="1" customWidth="1"/>
    <col min="3" max="3" width="14.25" customWidth="1"/>
    <col min="4" max="4" width="14.75" customWidth="1"/>
    <col min="5" max="5" width="17.625" customWidth="1"/>
    <col min="6" max="6" width="17.375" customWidth="1"/>
    <col min="7" max="7" width="12.75" customWidth="1"/>
    <col min="8" max="8" width="9.8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AVERAGEIFS($F$15:$F$40,$A$15:$A$40,A3,$E$15:$E$40,"&gt;=5")</f>
        <v>367500</v>
      </c>
      <c r="D3" s="3">
        <v>4</v>
      </c>
      <c r="E3" s="10">
        <f t="array" ref="E3">MAXA((MONTH($C$15:$C$40)=D3)*($E$15:$E$40))</f>
        <v>32</v>
      </c>
    </row>
    <row r="4" spans="1:8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>
        <f t="array" ref="E4">MAXA((MONTH($C$15:$C$40)=D4)*($E$15:$E$40))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>
        <f t="array" ref="E5">MAXA((MONTH($C$15:$C$40)=D5)*($E$15:$E$40))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23" t="s">
        <v>25</v>
      </c>
      <c r="E7" s="24"/>
      <c r="F7" s="25"/>
    </row>
    <row r="8" spans="1:8">
      <c r="A8" s="3" t="s">
        <v>10</v>
      </c>
      <c r="B8" s="13">
        <f t="shared" si="0"/>
        <v>437000</v>
      </c>
      <c r="D8" s="26" t="str">
        <f>TEXT(DCOUNTA(A14:H40,A14,D10:E11),"0개")</f>
        <v>4개</v>
      </c>
      <c r="E8" s="27"/>
      <c r="F8" s="28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79</v>
      </c>
      <c r="E10" s="14" t="s">
        <v>77</v>
      </c>
    </row>
    <row r="11" spans="1:8">
      <c r="D11" s="14" t="s">
        <v>80</v>
      </c>
      <c r="E11" s="14" t="s">
        <v>81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/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/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/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/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/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/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/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/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/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/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/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/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/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/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/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/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/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/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/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/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/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/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/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/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/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/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topLeftCell="A13" workbookViewId="0">
      <selection activeCell="A10" sqref="A10"/>
    </sheetView>
  </sheetViews>
  <sheetFormatPr defaultRowHeight="16.5"/>
  <cols>
    <col min="1" max="3" width="14.875" bestFit="1" customWidth="1"/>
    <col min="4" max="5" width="13.25" bestFit="1" customWidth="1"/>
    <col min="6" max="7" width="10.5" bestFit="1" customWidth="1"/>
    <col min="8" max="11" width="13.25" bestFit="1" customWidth="1"/>
    <col min="12" max="13" width="9.625" bestFit="1" customWidth="1"/>
    <col min="14" max="19" width="15.25" bestFit="1" customWidth="1"/>
    <col min="20" max="20" width="20.125" bestFit="1" customWidth="1"/>
    <col min="21" max="21" width="18" bestFit="1" customWidth="1"/>
    <col min="22" max="24" width="11.375" bestFit="1" customWidth="1"/>
    <col min="25" max="25" width="14" bestFit="1" customWidth="1"/>
    <col min="26" max="28" width="15.375" bestFit="1" customWidth="1"/>
    <col min="29" max="29" width="18.125" bestFit="1" customWidth="1"/>
    <col min="30" max="32" width="13.375" bestFit="1" customWidth="1"/>
    <col min="33" max="33" width="16.125" bestFit="1" customWidth="1"/>
    <col min="34" max="35" width="7.375" bestFit="1" customWidth="1"/>
    <col min="36" max="36" width="8.375" bestFit="1" customWidth="1"/>
    <col min="37" max="37" width="6.875" bestFit="1" customWidth="1"/>
    <col min="38" max="38" width="8.375" bestFit="1" customWidth="1"/>
    <col min="39" max="39" width="6.875" bestFit="1" customWidth="1"/>
    <col min="40" max="40" width="8.375" bestFit="1" customWidth="1"/>
    <col min="41" max="41" width="6.875" bestFit="1" customWidth="1"/>
    <col min="42" max="42" width="8.375" bestFit="1" customWidth="1"/>
    <col min="43" max="43" width="6.875" bestFit="1" customWidth="1"/>
    <col min="44" max="44" width="8.375" bestFit="1" customWidth="1"/>
    <col min="45" max="45" width="6.875" bestFit="1" customWidth="1"/>
    <col min="46" max="46" width="8.375" bestFit="1" customWidth="1"/>
    <col min="47" max="47" width="6.875" bestFit="1" customWidth="1"/>
    <col min="48" max="48" width="8.375" bestFit="1" customWidth="1"/>
    <col min="49" max="49" width="6.875" bestFit="1" customWidth="1"/>
    <col min="50" max="50" width="8.375" bestFit="1" customWidth="1"/>
    <col min="51" max="51" width="6.875" bestFit="1" customWidth="1"/>
    <col min="52" max="52" width="8.375" bestFit="1" customWidth="1"/>
    <col min="53" max="53" width="7.375" bestFit="1" customWidth="1"/>
  </cols>
  <sheetData>
    <row r="2" spans="1:6">
      <c r="A2" s="39" t="s">
        <v>2</v>
      </c>
      <c r="B2" t="s">
        <v>11</v>
      </c>
    </row>
    <row r="4" spans="1:6">
      <c r="A4" s="42"/>
      <c r="B4" s="42"/>
      <c r="C4" s="42"/>
      <c r="D4" s="43" t="s">
        <v>3</v>
      </c>
      <c r="E4" s="42"/>
      <c r="F4" s="42"/>
    </row>
    <row r="5" spans="1:6">
      <c r="A5" s="43" t="s">
        <v>60</v>
      </c>
      <c r="B5" s="43" t="s">
        <v>53</v>
      </c>
      <c r="C5" s="43" t="s">
        <v>55</v>
      </c>
      <c r="D5" s="44" t="s">
        <v>12</v>
      </c>
      <c r="E5" s="44" t="s">
        <v>16</v>
      </c>
      <c r="F5" s="44" t="s">
        <v>47</v>
      </c>
    </row>
    <row r="6" spans="1:6">
      <c r="A6" s="42" t="s">
        <v>54</v>
      </c>
      <c r="B6" s="42"/>
      <c r="C6" s="42"/>
      <c r="D6" s="41"/>
      <c r="E6" s="41"/>
      <c r="F6" s="41"/>
    </row>
    <row r="7" spans="1:6">
      <c r="A7" s="42"/>
      <c r="B7" s="42" t="s">
        <v>48</v>
      </c>
      <c r="C7" s="42"/>
      <c r="D7" s="41"/>
      <c r="E7" s="41"/>
      <c r="F7" s="41"/>
    </row>
    <row r="8" spans="1:6">
      <c r="A8" s="42"/>
      <c r="B8" s="42"/>
      <c r="C8" s="42" t="s">
        <v>57</v>
      </c>
      <c r="D8" s="41">
        <v>27</v>
      </c>
      <c r="E8" s="41">
        <v>21</v>
      </c>
      <c r="F8" s="41">
        <v>27</v>
      </c>
    </row>
    <row r="9" spans="1:6">
      <c r="A9" s="42"/>
      <c r="B9" s="42"/>
      <c r="C9" s="42" t="s">
        <v>59</v>
      </c>
      <c r="D9" s="45">
        <v>837000</v>
      </c>
      <c r="E9" s="45">
        <v>417900</v>
      </c>
      <c r="F9" s="45">
        <v>837000</v>
      </c>
    </row>
    <row r="10" spans="1:6">
      <c r="A10" s="42" t="s">
        <v>61</v>
      </c>
      <c r="B10" s="42"/>
      <c r="C10" s="42"/>
      <c r="D10" s="41">
        <v>27</v>
      </c>
      <c r="E10" s="41">
        <v>21</v>
      </c>
      <c r="F10" s="41">
        <v>27</v>
      </c>
    </row>
    <row r="11" spans="1:6">
      <c r="A11" s="42" t="s">
        <v>62</v>
      </c>
      <c r="B11" s="42"/>
      <c r="C11" s="42"/>
      <c r="D11" s="45">
        <v>837000</v>
      </c>
      <c r="E11" s="45">
        <v>417900</v>
      </c>
      <c r="F11" s="45">
        <v>837000</v>
      </c>
    </row>
    <row r="12" spans="1:6">
      <c r="A12" s="42" t="s">
        <v>69</v>
      </c>
      <c r="B12" s="42"/>
      <c r="C12" s="42"/>
      <c r="D12" s="41">
        <v>27</v>
      </c>
      <c r="E12" s="41">
        <v>21</v>
      </c>
      <c r="F12" s="41">
        <v>21</v>
      </c>
    </row>
    <row r="13" spans="1:6">
      <c r="A13" s="42" t="s">
        <v>70</v>
      </c>
      <c r="B13" s="42"/>
      <c r="C13" s="42"/>
      <c r="D13" s="45">
        <v>837000</v>
      </c>
      <c r="E13" s="45">
        <v>417900</v>
      </c>
      <c r="F13" s="45">
        <v>417900</v>
      </c>
    </row>
    <row r="14" spans="1:6">
      <c r="A14" s="42" t="s">
        <v>63</v>
      </c>
      <c r="B14" s="42"/>
      <c r="C14" s="42"/>
      <c r="D14" s="41"/>
      <c r="E14" s="41"/>
      <c r="F14" s="41"/>
    </row>
    <row r="15" spans="1:6">
      <c r="A15" s="42"/>
      <c r="B15" s="42" t="s">
        <v>49</v>
      </c>
      <c r="C15" s="42"/>
      <c r="D15" s="41"/>
      <c r="E15" s="41"/>
      <c r="F15" s="41"/>
    </row>
    <row r="16" spans="1:6">
      <c r="A16" s="42"/>
      <c r="B16" s="42"/>
      <c r="C16" s="42" t="s">
        <v>57</v>
      </c>
      <c r="D16" s="41">
        <v>6</v>
      </c>
      <c r="E16" s="41">
        <v>19</v>
      </c>
      <c r="F16" s="41">
        <v>19</v>
      </c>
    </row>
    <row r="17" spans="1:6">
      <c r="A17" s="42"/>
      <c r="B17" s="42"/>
      <c r="C17" s="42" t="s">
        <v>59</v>
      </c>
      <c r="D17" s="45">
        <v>186000</v>
      </c>
      <c r="E17" s="45">
        <v>378100</v>
      </c>
      <c r="F17" s="45">
        <v>378100</v>
      </c>
    </row>
    <row r="18" spans="1:6">
      <c r="A18" s="42"/>
      <c r="B18" s="42" t="s">
        <v>50</v>
      </c>
      <c r="C18" s="42"/>
      <c r="D18" s="41"/>
      <c r="E18" s="41"/>
      <c r="F18" s="41"/>
    </row>
    <row r="19" spans="1:6">
      <c r="A19" s="42"/>
      <c r="B19" s="42"/>
      <c r="C19" s="42" t="s">
        <v>57</v>
      </c>
      <c r="D19" s="41">
        <v>21</v>
      </c>
      <c r="E19" s="41" t="s">
        <v>75</v>
      </c>
      <c r="F19" s="41">
        <v>21</v>
      </c>
    </row>
    <row r="20" spans="1:6">
      <c r="A20" s="42"/>
      <c r="B20" s="42"/>
      <c r="C20" s="42" t="s">
        <v>59</v>
      </c>
      <c r="D20" s="45">
        <v>651000</v>
      </c>
      <c r="E20" s="45" t="s">
        <v>75</v>
      </c>
      <c r="F20" s="45">
        <v>651000</v>
      </c>
    </row>
    <row r="21" spans="1:6">
      <c r="A21" s="42"/>
      <c r="B21" s="42" t="s">
        <v>51</v>
      </c>
      <c r="C21" s="42"/>
      <c r="D21" s="41"/>
      <c r="E21" s="41"/>
      <c r="F21" s="41"/>
    </row>
    <row r="22" spans="1:6">
      <c r="A22" s="42"/>
      <c r="B22" s="42"/>
      <c r="C22" s="42" t="s">
        <v>57</v>
      </c>
      <c r="D22" s="41" t="s">
        <v>75</v>
      </c>
      <c r="E22" s="41">
        <v>9</v>
      </c>
      <c r="F22" s="41">
        <v>9</v>
      </c>
    </row>
    <row r="23" spans="1:6">
      <c r="A23" s="42"/>
      <c r="B23" s="42"/>
      <c r="C23" s="42" t="s">
        <v>59</v>
      </c>
      <c r="D23" s="45" t="s">
        <v>75</v>
      </c>
      <c r="E23" s="45">
        <v>179100</v>
      </c>
      <c r="F23" s="45">
        <v>179100</v>
      </c>
    </row>
    <row r="24" spans="1:6">
      <c r="A24" s="42" t="s">
        <v>64</v>
      </c>
      <c r="B24" s="42"/>
      <c r="C24" s="42"/>
      <c r="D24" s="41">
        <v>21</v>
      </c>
      <c r="E24" s="41">
        <v>19</v>
      </c>
      <c r="F24" s="41">
        <v>21</v>
      </c>
    </row>
    <row r="25" spans="1:6">
      <c r="A25" s="42" t="s">
        <v>65</v>
      </c>
      <c r="B25" s="42"/>
      <c r="C25" s="42"/>
      <c r="D25" s="45">
        <v>651000</v>
      </c>
      <c r="E25" s="45">
        <v>378100</v>
      </c>
      <c r="F25" s="45">
        <v>651000</v>
      </c>
    </row>
    <row r="26" spans="1:6">
      <c r="A26" s="42" t="s">
        <v>71</v>
      </c>
      <c r="B26" s="42"/>
      <c r="C26" s="42"/>
      <c r="D26" s="41">
        <v>2</v>
      </c>
      <c r="E26" s="41">
        <v>9</v>
      </c>
      <c r="F26" s="41">
        <v>2</v>
      </c>
    </row>
    <row r="27" spans="1:6">
      <c r="A27" s="42" t="s">
        <v>72</v>
      </c>
      <c r="B27" s="42"/>
      <c r="C27" s="42"/>
      <c r="D27" s="45">
        <v>62000</v>
      </c>
      <c r="E27" s="45">
        <v>179100</v>
      </c>
      <c r="F27" s="45">
        <v>62000</v>
      </c>
    </row>
    <row r="28" spans="1:6">
      <c r="A28" s="42" t="s">
        <v>66</v>
      </c>
      <c r="B28" s="42"/>
      <c r="C28" s="42"/>
      <c r="D28" s="41"/>
      <c r="E28" s="41"/>
      <c r="F28" s="41"/>
    </row>
    <row r="29" spans="1:6">
      <c r="A29" s="42"/>
      <c r="B29" s="42" t="s">
        <v>52</v>
      </c>
      <c r="C29" s="42"/>
      <c r="D29" s="41"/>
      <c r="E29" s="41"/>
      <c r="F29" s="41"/>
    </row>
    <row r="30" spans="1:6">
      <c r="A30" s="42"/>
      <c r="B30" s="42"/>
      <c r="C30" s="42" t="s">
        <v>57</v>
      </c>
      <c r="D30" s="41" t="s">
        <v>75</v>
      </c>
      <c r="E30" s="41">
        <v>5</v>
      </c>
      <c r="F30" s="41">
        <v>5</v>
      </c>
    </row>
    <row r="31" spans="1:6">
      <c r="A31" s="42"/>
      <c r="B31" s="42"/>
      <c r="C31" s="42" t="s">
        <v>59</v>
      </c>
      <c r="D31" s="45" t="s">
        <v>75</v>
      </c>
      <c r="E31" s="45">
        <v>99500</v>
      </c>
      <c r="F31" s="45">
        <v>99500</v>
      </c>
    </row>
    <row r="32" spans="1:6">
      <c r="A32" s="42" t="s">
        <v>67</v>
      </c>
      <c r="B32" s="42"/>
      <c r="C32" s="42"/>
      <c r="D32" s="41" t="s">
        <v>75</v>
      </c>
      <c r="E32" s="41">
        <v>5</v>
      </c>
      <c r="F32" s="41">
        <v>5</v>
      </c>
    </row>
    <row r="33" spans="1:6">
      <c r="A33" s="42" t="s">
        <v>68</v>
      </c>
      <c r="B33" s="42"/>
      <c r="C33" s="42"/>
      <c r="D33" s="45" t="s">
        <v>75</v>
      </c>
      <c r="E33" s="45">
        <v>99500</v>
      </c>
      <c r="F33" s="45">
        <v>99500</v>
      </c>
    </row>
    <row r="34" spans="1:6">
      <c r="A34" s="42" t="s">
        <v>73</v>
      </c>
      <c r="B34" s="42"/>
      <c r="C34" s="42"/>
      <c r="D34" s="41" t="s">
        <v>75</v>
      </c>
      <c r="E34" s="41">
        <v>5</v>
      </c>
      <c r="F34" s="41">
        <v>5</v>
      </c>
    </row>
    <row r="35" spans="1:6">
      <c r="A35" s="42" t="s">
        <v>74</v>
      </c>
      <c r="B35" s="42"/>
      <c r="C35" s="42"/>
      <c r="D35" s="45" t="s">
        <v>75</v>
      </c>
      <c r="E35" s="45">
        <v>99500</v>
      </c>
      <c r="F35" s="45">
        <v>99500</v>
      </c>
    </row>
    <row r="36" spans="1:6">
      <c r="A36" s="42" t="s">
        <v>56</v>
      </c>
      <c r="B36" s="42"/>
      <c r="C36" s="42"/>
      <c r="D36" s="41">
        <v>27</v>
      </c>
      <c r="E36" s="41">
        <v>21</v>
      </c>
      <c r="F36" s="41">
        <v>27</v>
      </c>
    </row>
    <row r="37" spans="1:6">
      <c r="A37" s="42" t="s">
        <v>58</v>
      </c>
      <c r="B37" s="42"/>
      <c r="C37" s="42"/>
      <c r="D37" s="45">
        <v>837000</v>
      </c>
      <c r="E37" s="45">
        <v>417900</v>
      </c>
      <c r="F37" s="45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I3" sqref="I3:J7"/>
    </sheetView>
  </sheetViews>
  <sheetFormatPr defaultRowHeight="16.5"/>
  <cols>
    <col min="1" max="1" width="2.25" customWidth="1"/>
    <col min="2" max="2" width="13.625" customWidth="1"/>
    <col min="4" max="4" width="12" customWidth="1"/>
    <col min="6" max="6" width="10" customWidth="1"/>
    <col min="7" max="7" width="10.875" bestFit="1" customWidth="1"/>
    <col min="8" max="8" width="2.2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76</v>
      </c>
      <c r="J3" s="3" t="s">
        <v>77</v>
      </c>
      <c r="K3" s="3" t="s">
        <v>78</v>
      </c>
    </row>
    <row r="4" spans="2:11">
      <c r="B4" t="s">
        <v>13</v>
      </c>
      <c r="C4" t="s">
        <v>9</v>
      </c>
      <c r="D4" s="40">
        <v>43839</v>
      </c>
      <c r="E4" s="46">
        <v>16000</v>
      </c>
      <c r="F4">
        <v>5</v>
      </c>
      <c r="G4" s="46">
        <v>80000</v>
      </c>
      <c r="I4" s="10" t="s">
        <v>9</v>
      </c>
      <c r="J4" s="10">
        <v>11.75</v>
      </c>
      <c r="K4" s="47">
        <v>1869000</v>
      </c>
    </row>
    <row r="5" spans="2:11">
      <c r="B5" t="s">
        <v>12</v>
      </c>
      <c r="C5" t="s">
        <v>11</v>
      </c>
      <c r="D5" s="40">
        <v>43862</v>
      </c>
      <c r="E5" s="46">
        <v>31000</v>
      </c>
      <c r="F5">
        <v>27</v>
      </c>
      <c r="G5" s="46">
        <v>837000</v>
      </c>
      <c r="I5" s="10" t="s">
        <v>11</v>
      </c>
      <c r="J5" s="10">
        <v>13.75</v>
      </c>
      <c r="K5" s="47">
        <v>2810600</v>
      </c>
    </row>
    <row r="6" spans="2:11">
      <c r="B6" t="s">
        <v>18</v>
      </c>
      <c r="C6" t="s">
        <v>9</v>
      </c>
      <c r="D6" s="40">
        <v>43866</v>
      </c>
      <c r="E6" s="46">
        <v>21000</v>
      </c>
      <c r="F6">
        <v>15</v>
      </c>
      <c r="G6" s="46">
        <v>315000</v>
      </c>
      <c r="I6" s="10" t="s">
        <v>7</v>
      </c>
      <c r="J6" s="10">
        <v>9</v>
      </c>
      <c r="K6" s="47">
        <v>405000</v>
      </c>
    </row>
    <row r="7" spans="2:11">
      <c r="B7" t="s">
        <v>16</v>
      </c>
      <c r="C7" t="s">
        <v>11</v>
      </c>
      <c r="D7" s="40">
        <v>43873</v>
      </c>
      <c r="E7" s="46">
        <v>19900</v>
      </c>
      <c r="F7">
        <v>21</v>
      </c>
      <c r="G7" s="46">
        <v>417900</v>
      </c>
      <c r="I7" s="10" t="s">
        <v>14</v>
      </c>
      <c r="J7" s="10">
        <v>13.833333333333334</v>
      </c>
      <c r="K7" s="47">
        <v>3377000</v>
      </c>
    </row>
    <row r="8" spans="2:11">
      <c r="B8" t="s">
        <v>8</v>
      </c>
      <c r="C8" t="s">
        <v>7</v>
      </c>
      <c r="D8" s="40">
        <v>43914</v>
      </c>
      <c r="E8" s="46">
        <v>15000</v>
      </c>
      <c r="F8">
        <v>5</v>
      </c>
      <c r="G8" s="46">
        <v>75000</v>
      </c>
    </row>
    <row r="9" spans="2:11">
      <c r="B9" t="s">
        <v>12</v>
      </c>
      <c r="C9" t="s">
        <v>11</v>
      </c>
      <c r="D9" s="40">
        <v>43923</v>
      </c>
      <c r="E9" s="46">
        <v>31000</v>
      </c>
      <c r="F9">
        <v>6</v>
      </c>
      <c r="G9" s="46">
        <v>186000</v>
      </c>
    </row>
    <row r="10" spans="2:11">
      <c r="B10" t="s">
        <v>13</v>
      </c>
      <c r="C10" t="s">
        <v>9</v>
      </c>
      <c r="D10" s="40">
        <v>43926</v>
      </c>
      <c r="E10" s="46">
        <v>16000</v>
      </c>
      <c r="F10">
        <v>2</v>
      </c>
      <c r="G10" s="46">
        <v>32000</v>
      </c>
    </row>
    <row r="11" spans="2:11">
      <c r="B11" t="s">
        <v>16</v>
      </c>
      <c r="C11" t="s">
        <v>11</v>
      </c>
      <c r="D11" s="40">
        <v>43926</v>
      </c>
      <c r="E11" s="46">
        <v>19900</v>
      </c>
      <c r="F11">
        <v>19</v>
      </c>
      <c r="G11" s="46">
        <v>378100</v>
      </c>
    </row>
    <row r="12" spans="2:11">
      <c r="B12" t="s">
        <v>10</v>
      </c>
      <c r="C12" t="s">
        <v>9</v>
      </c>
      <c r="D12" s="40">
        <v>43928</v>
      </c>
      <c r="E12" s="46">
        <v>23000</v>
      </c>
      <c r="F12">
        <v>6</v>
      </c>
      <c r="G12" s="46">
        <v>138000</v>
      </c>
    </row>
    <row r="13" spans="2:11">
      <c r="B13" t="s">
        <v>10</v>
      </c>
      <c r="C13" t="s">
        <v>9</v>
      </c>
      <c r="D13" s="40">
        <v>43929</v>
      </c>
      <c r="E13" s="46">
        <v>23000</v>
      </c>
      <c r="F13">
        <v>32</v>
      </c>
      <c r="G13" s="46">
        <v>736000</v>
      </c>
    </row>
    <row r="14" spans="2:11">
      <c r="B14" t="s">
        <v>18</v>
      </c>
      <c r="C14" t="s">
        <v>9</v>
      </c>
      <c r="D14" s="40">
        <v>43954</v>
      </c>
      <c r="E14" s="46">
        <v>21000</v>
      </c>
      <c r="F14">
        <v>2</v>
      </c>
      <c r="G14" s="46">
        <v>42000</v>
      </c>
    </row>
    <row r="15" spans="2:11">
      <c r="B15" t="s">
        <v>12</v>
      </c>
      <c r="C15" t="s">
        <v>11</v>
      </c>
      <c r="D15" s="40">
        <v>43958</v>
      </c>
      <c r="E15" s="46">
        <v>31000</v>
      </c>
      <c r="F15">
        <v>21</v>
      </c>
      <c r="G15" s="46">
        <v>651000</v>
      </c>
    </row>
    <row r="16" spans="2:11">
      <c r="B16" t="s">
        <v>17</v>
      </c>
      <c r="C16" t="s">
        <v>14</v>
      </c>
      <c r="D16" s="40">
        <v>43959</v>
      </c>
      <c r="E16" s="46">
        <v>43000</v>
      </c>
      <c r="F16">
        <v>29</v>
      </c>
      <c r="G16" s="46">
        <v>1247000</v>
      </c>
    </row>
    <row r="17" spans="2:7">
      <c r="B17" t="s">
        <v>12</v>
      </c>
      <c r="C17" t="s">
        <v>11</v>
      </c>
      <c r="D17" s="40">
        <v>43962</v>
      </c>
      <c r="E17" s="46">
        <v>31000</v>
      </c>
      <c r="F17">
        <v>2</v>
      </c>
      <c r="G17" s="46">
        <v>62000</v>
      </c>
    </row>
    <row r="18" spans="2:7">
      <c r="B18" t="s">
        <v>15</v>
      </c>
      <c r="C18" t="s">
        <v>14</v>
      </c>
      <c r="D18" s="40">
        <v>43970</v>
      </c>
      <c r="E18" s="46">
        <v>35000</v>
      </c>
      <c r="F18">
        <v>11</v>
      </c>
      <c r="G18" s="46">
        <v>385000</v>
      </c>
    </row>
    <row r="19" spans="2:7">
      <c r="B19" t="s">
        <v>10</v>
      </c>
      <c r="C19" t="s">
        <v>9</v>
      </c>
      <c r="D19" s="40">
        <v>43984</v>
      </c>
      <c r="E19" s="46">
        <v>23000</v>
      </c>
      <c r="F19">
        <v>2</v>
      </c>
      <c r="G19" s="46">
        <v>46000</v>
      </c>
    </row>
    <row r="20" spans="2:7">
      <c r="B20" t="s">
        <v>17</v>
      </c>
      <c r="C20" t="s">
        <v>14</v>
      </c>
      <c r="D20" s="40">
        <v>43984</v>
      </c>
      <c r="E20" s="46">
        <v>43000</v>
      </c>
      <c r="F20">
        <v>26</v>
      </c>
      <c r="G20" s="46">
        <v>1118000</v>
      </c>
    </row>
    <row r="21" spans="2:7">
      <c r="B21" t="s">
        <v>15</v>
      </c>
      <c r="C21" t="s">
        <v>14</v>
      </c>
      <c r="D21" s="40">
        <v>43987</v>
      </c>
      <c r="E21" s="46">
        <v>35000</v>
      </c>
      <c r="F21">
        <v>10</v>
      </c>
      <c r="G21" s="46">
        <v>350000</v>
      </c>
    </row>
    <row r="22" spans="2:7">
      <c r="B22" t="s">
        <v>16</v>
      </c>
      <c r="C22" t="s">
        <v>11</v>
      </c>
      <c r="D22" s="40">
        <v>43990</v>
      </c>
      <c r="E22" s="46">
        <v>19900</v>
      </c>
      <c r="F22">
        <v>9</v>
      </c>
      <c r="G22" s="46">
        <v>179100</v>
      </c>
    </row>
    <row r="23" spans="2:7">
      <c r="B23" t="s">
        <v>8</v>
      </c>
      <c r="C23" t="s">
        <v>7</v>
      </c>
      <c r="D23" s="40">
        <v>43991</v>
      </c>
      <c r="E23" s="46">
        <v>15000</v>
      </c>
      <c r="F23">
        <v>3</v>
      </c>
      <c r="G23" s="46">
        <v>45000</v>
      </c>
    </row>
    <row r="24" spans="2:7">
      <c r="B24" t="s">
        <v>15</v>
      </c>
      <c r="C24" t="s">
        <v>14</v>
      </c>
      <c r="D24" s="40">
        <v>43991</v>
      </c>
      <c r="E24" s="46">
        <v>35000</v>
      </c>
      <c r="F24">
        <v>3</v>
      </c>
      <c r="G24" s="46">
        <v>105000</v>
      </c>
    </row>
    <row r="25" spans="2:7">
      <c r="B25" t="s">
        <v>13</v>
      </c>
      <c r="C25" t="s">
        <v>9</v>
      </c>
      <c r="D25" s="40">
        <v>44020</v>
      </c>
      <c r="E25" s="46">
        <v>16000</v>
      </c>
      <c r="F25">
        <v>30</v>
      </c>
      <c r="G25" s="46">
        <v>480000</v>
      </c>
    </row>
    <row r="26" spans="2:7">
      <c r="B26" t="s">
        <v>17</v>
      </c>
      <c r="C26" t="s">
        <v>14</v>
      </c>
      <c r="D26" s="40">
        <v>44023</v>
      </c>
      <c r="E26" s="46">
        <v>43000</v>
      </c>
      <c r="F26">
        <v>4</v>
      </c>
      <c r="G26" s="46">
        <v>172000</v>
      </c>
    </row>
    <row r="27" spans="2:7">
      <c r="B27" t="s">
        <v>8</v>
      </c>
      <c r="C27" t="s">
        <v>7</v>
      </c>
      <c r="D27" s="40">
        <v>44027</v>
      </c>
      <c r="E27" s="46">
        <v>15000</v>
      </c>
      <c r="F27">
        <v>19</v>
      </c>
      <c r="G27" s="46">
        <v>285000</v>
      </c>
    </row>
    <row r="28" spans="2:7">
      <c r="B28" t="s">
        <v>16</v>
      </c>
      <c r="C28" t="s">
        <v>11</v>
      </c>
      <c r="D28" s="40">
        <v>44057</v>
      </c>
      <c r="E28" s="46">
        <v>19900</v>
      </c>
      <c r="F28">
        <v>5</v>
      </c>
      <c r="G28" s="46">
        <v>99500</v>
      </c>
    </row>
  </sheetData>
  <dataConsolidate function="average" leftLabels="1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workbookViewId="0">
      <selection activeCell="L14" sqref="L14"/>
    </sheetView>
  </sheetViews>
  <sheetFormatPr defaultRowHeight="16.5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D4" sqref="D4:D11"/>
    </sheetView>
  </sheetViews>
  <sheetFormatPr defaultRowHeight="16.5"/>
  <cols>
    <col min="1" max="1" width="2.25" customWidth="1"/>
    <col min="2" max="2" width="13" bestFit="1" customWidth="1"/>
    <col min="3" max="3" width="8.375" customWidth="1"/>
    <col min="4" max="4" width="13" customWidth="1"/>
    <col min="5" max="5" width="13.125" customWidth="1"/>
  </cols>
  <sheetData>
    <row r="1" spans="1:5">
      <c r="A1" s="14"/>
      <c r="B1" s="14"/>
      <c r="C1" s="14"/>
      <c r="D1" s="14"/>
      <c r="E1" s="14"/>
    </row>
    <row r="2" spans="1:5" ht="17.25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8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8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8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8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8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8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8">
        <v>59</v>
      </c>
      <c r="E10" s="18">
        <f t="shared" si="0"/>
        <v>944000</v>
      </c>
    </row>
    <row r="11" spans="1:5" ht="17.25" thickBot="1">
      <c r="A11" s="14"/>
      <c r="B11" s="11" t="s">
        <v>10</v>
      </c>
      <c r="C11" s="19">
        <v>23000</v>
      </c>
      <c r="D11" s="49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L12" sqref="L12"/>
    </sheetView>
  </sheetViews>
  <sheetFormatPr defaultRowHeight="16.5"/>
  <cols>
    <col min="1" max="2" width="6.125" customWidth="1"/>
    <col min="3" max="3" width="11.125" bestFit="1" customWidth="1"/>
    <col min="4" max="4" width="13" bestFit="1" customWidth="1"/>
    <col min="9" max="9" width="11.875" customWidth="1"/>
    <col min="10" max="10" width="4.25" customWidth="1"/>
    <col min="11" max="11" width="13" bestFit="1" customWidth="1"/>
    <col min="13" max="13" width="9.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22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19050</xdr:colOff>
                <xdr:row>1</xdr:row>
                <xdr:rowOff>19050</xdr:rowOff>
              </from>
              <to>
                <xdr:col>8</xdr:col>
                <xdr:colOff>828675</xdr:colOff>
                <xdr:row>2</xdr:row>
                <xdr:rowOff>114300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Jun Beom Song</cp:lastModifiedBy>
  <dcterms:created xsi:type="dcterms:W3CDTF">2023-08-09T00:13:15Z</dcterms:created>
  <dcterms:modified xsi:type="dcterms:W3CDTF">2025-04-09T06:24:49Z</dcterms:modified>
</cp:coreProperties>
</file>