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 codeName="{3D1A710C-6663-3D7B-7F91-EC182F24A4B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ellil\OneDrive\바탕 화면\시나공 1\02 최신기출유형\04회\"/>
    </mc:Choice>
  </mc:AlternateContent>
  <xr:revisionPtr revIDLastSave="2" documentId="13_ncr:1_{CE72CA1B-D39A-40D5-8C9A-F73085BD70B5}" xr6:coauthVersionLast="36" xr6:coauthVersionMax="47" xr10:uidLastSave="{7C042429-A4E4-41A7-BA68-DBB619C29FA0}"/>
  <bookViews>
    <workbookView xWindow="-120" yWindow="-120" windowWidth="29040" windowHeight="15840" firstSheet="1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7" i="1" l="1"/>
  <c r="A31" i="1"/>
  <c r="H16" i="3"/>
  <c r="H20" i="3"/>
  <c r="H24" i="3"/>
  <c r="H28" i="3"/>
  <c r="H32" i="3"/>
  <c r="H36" i="3"/>
  <c r="H40" i="3"/>
  <c r="H17" i="3"/>
  <c r="H21" i="3"/>
  <c r="H25" i="3"/>
  <c r="H29" i="3"/>
  <c r="H33" i="3"/>
  <c r="H37" i="3"/>
  <c r="H22" i="3"/>
  <c r="H26" i="3"/>
  <c r="H30" i="3"/>
  <c r="H34" i="3"/>
  <c r="H38" i="3"/>
  <c r="H19" i="3"/>
  <c r="H23" i="3"/>
  <c r="H27" i="3"/>
  <c r="H31" i="3"/>
  <c r="H35" i="3"/>
  <c r="H39" i="3"/>
  <c r="H18" i="3"/>
  <c r="H15" i="3"/>
  <c r="E4" i="7" l="1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537727E-3299-46F8-94AA-F1D244CB15A6}" sourceFile="C:\Users\ellil\OneDrive\바탕 화면\시나공 1\02 최신기출유형\04회\공연관리.accdb" keepAlive="1" name="공연관리" type="5" refreshedVersion="6">
    <dbPr connection="Provider=Microsoft.ACE.OLEDB.12.0;User ID=Admin;Data Source=C:\Users\ellil\OneDrive\바탕 화면\시나공 1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</connections>
</file>

<file path=xl/sharedStrings.xml><?xml version="1.0" encoding="utf-8"?>
<sst xmlns="http://schemas.openxmlformats.org/spreadsheetml/2006/main" count="345" uniqueCount="79">
  <si>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</si>
  <si>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</si>
  <si>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</si>
  <si>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</si>
  <si>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</si>
  <si>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</si>
  <si>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</si>
  <si>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</si>
  <si>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</si>
  <si>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</si>
  <si>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</si>
  <si>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</si>
  <si>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</si>
  <si>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</si>
  <si>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</si>
  <si>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</si>
  <si>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</si>
  <si>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</si>
  <si>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</si>
  <si>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</si>
  <si>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</si>
  <si>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</si>
  <si>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</si>
  <si>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</si>
  <si>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</si>
  <si>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</si>
  <si>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</si>
  <si>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</si>
  <si>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</si>
  <si>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</si>
  <si>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</si>
  <si>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</si>
  <si>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</si>
  <si>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</si>
  <si>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</si>
  <si>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</si>
  <si>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</si>
  <si>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</si>
  <si>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</si>
  <si>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</si>
  <si>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</si>
  <si>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</si>
  <si>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</si>
  <si>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</si>
  <si>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</si>
  <si>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</si>
  <si>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</si>
  <si>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총합계</t>
  </si>
  <si>
    <t>2월</t>
  </si>
  <si>
    <t>4월</t>
  </si>
  <si>
    <t>5월</t>
  </si>
  <si>
    <t>6월</t>
  </si>
  <si>
    <t>8월</t>
  </si>
  <si>
    <t>값</t>
  </si>
  <si>
    <t>분기</t>
  </si>
  <si>
    <t>1사분기</t>
  </si>
  <si>
    <t>2사분기</t>
  </si>
  <si>
    <t>3사분기</t>
  </si>
  <si>
    <t>1사분기 최대 : 예매수량</t>
  </si>
  <si>
    <t>1사분기 최대 : 총금액</t>
  </si>
  <si>
    <t>1사분기 최소 : 예매수량</t>
  </si>
  <si>
    <t>1사분기 최소 : 총금액</t>
  </si>
  <si>
    <t>2사분기 최대 : 예매수량</t>
  </si>
  <si>
    <t>2사분기 최대 : 총금액</t>
  </si>
  <si>
    <t>2사분기 최소 : 예매수량</t>
  </si>
  <si>
    <t>2사분기 최소 : 총금액</t>
  </si>
  <si>
    <t>3사분기 최대 : 예매수량</t>
  </si>
  <si>
    <t>3사분기 최대 : 총금액</t>
  </si>
  <si>
    <t>3사분기 최소 : 예매수량</t>
  </si>
  <si>
    <t>3사분기 최소 : 총금액</t>
  </si>
  <si>
    <t>***</t>
  </si>
  <si>
    <t>최대 : 예매수량</t>
  </si>
  <si>
    <t>전체 최대 : 예매수량</t>
  </si>
  <si>
    <t>최대 : 총금액</t>
  </si>
  <si>
    <t>전체 최대 : 총금액</t>
  </si>
  <si>
    <t>총금액</t>
    <phoneticPr fontId="1" type="noConversion"/>
  </si>
  <si>
    <t>예매수량</t>
    <phoneticPr fontId="1" type="noConversion"/>
  </si>
  <si>
    <t>구분</t>
    <phoneticPr fontId="1" type="noConversion"/>
  </si>
  <si>
    <t>아트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</si>
</sst>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0" borderId="1" xfId="0" applyNumberFormat="1" applyBorder="1">
      <alignment vertical="center"/>
    </xf>
    <xf numFmtId="0" fontId="0" fillId="0" borderId="8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E4-40A8-B661-37FCDA5CF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3" name="육각형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1798320" y="2667000"/>
          <a:ext cx="990600" cy="441960"/>
        </a:xfrm>
        <a:prstGeom prst="hex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4" name="육각형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2788920" y="2667000"/>
          <a:ext cx="998220" cy="441960"/>
        </a:xfrm>
        <a:prstGeom prst="hex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845820</xdr:colOff>
          <xdr:row>2</xdr:row>
          <xdr:rowOff>106680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송민주" refreshedDate="45987.760493981485" createdVersion="6" refreshedVersion="6" minRefreshableVersion="3" recordCount="26" xr:uid="{2037167F-9618-47E6-9143-1282946485A4}">
  <cacheSource type="external" connectionId="1"/>
  <cacheFields count="8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7"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분기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202CD83-7ED5-4878-B02D-5838B2F9CBAD}" name="피벗 테이블1" cacheId="0" dataOnRows="1" applyNumberFormats="0" applyBorderFormats="0" applyFontFormats="0" applyPatternFormats="0" applyAlignmentFormats="0" applyWidthHeightFormats="1" dataCaption="값" missingCaption="***" updatedVersion="6" minRefreshableVersion="3" useAutoFormatting="1" itemPrintTitles="1" mergeItem="1" createdVersion="6" indent="0" compact="0" outline="1" outlineData="1" compactData="0" multipleFieldFilters="0" fieldListSortAscending="1">
  <location ref="A4:F37" firstHeaderRow="1" firstDataRow="2" firstDataCol="3" rowPageCount="1" colPageCount="1"/>
  <pivotFields count="8">
    <pivotField compact="0" subtotalTop="0" showAll="0"/>
    <pivotField axis="axisCol" compact="0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ubtotalTop="0" showAll="0">
      <items count="5">
        <item x="2"/>
        <item x="1"/>
        <item x="3"/>
        <item x="0"/>
        <item t="default"/>
      </items>
    </pivotField>
    <pivotField compact="0" subtotalTop="0" showAll="0"/>
    <pivotField axis="axisRow" compact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compact="0" subtotalTop="0" showAll="0"/>
    <pivotField dataField="1" compact="0" subtotalTop="0" showAll="0"/>
    <pivotField axis="axisRow" compact="0" subtotalTop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7"/>
    <field x="4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4" baseItem="2" numFmtId="41"/>
    <dataField name="최대 : 총금액" fld="6" subtotal="max" baseField="4" baseItem="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K38"/>
  <sheetViews>
    <sheetView topLeftCell="A18" workbookViewId="0">
      <selection activeCell="K14" sqref="K14"/>
    </sheetView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11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11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11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11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11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11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11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11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11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11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11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  <c r="K27" t="b">
        <f>OR(WEEKDAY($A3,2)=3,WEEKDAY($A3,2)=5)</f>
        <v>0</v>
      </c>
    </row>
    <row r="28" spans="1:11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11">
      <c r="A30" t="s">
        <v>46</v>
      </c>
    </row>
    <row r="31" spans="1:11">
      <c r="A31" t="b">
        <f>AND(DAY($A3)&gt;=20,$E3&gt;=AVERAGE($E$3:$E$28))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G8" sqref="G8"/>
    </sheetView>
  </sheetViews>
  <sheetFormatPr defaultRowHeight="17.399999999999999"/>
  <cols>
    <col min="1" max="1" width="8.796875" style="23"/>
    <col min="2" max="2" width="14.69921875" style="23" customWidth="1"/>
    <col min="3" max="3" width="8.796875" style="23"/>
    <col min="4" max="4" width="17" style="23" customWidth="1"/>
    <col min="5" max="5" width="10.69921875" style="23" customWidth="1"/>
    <col min="6" max="16384" width="8.796875" style="23"/>
  </cols>
  <sheetData>
    <row r="2" spans="2:5" ht="18" thickBot="1">
      <c r="B2" s="23" t="s">
        <v>0</v>
      </c>
    </row>
    <row r="3" spans="2:5">
      <c r="B3" s="24" t="s">
        <v>3</v>
      </c>
      <c r="C3" s="25" t="s">
        <v>4</v>
      </c>
      <c r="D3" s="25" t="s">
        <v>19</v>
      </c>
      <c r="E3" s="26" t="s">
        <v>6</v>
      </c>
    </row>
    <row r="4" spans="2:5">
      <c r="B4" s="27" t="s">
        <v>17</v>
      </c>
      <c r="C4" s="28">
        <v>43000</v>
      </c>
      <c r="D4" s="28">
        <v>59</v>
      </c>
      <c r="E4" s="31">
        <f t="shared" ref="E4:E11" si="0">C4*D4</f>
        <v>2537000</v>
      </c>
    </row>
    <row r="5" spans="2:5">
      <c r="B5" s="27" t="s">
        <v>12</v>
      </c>
      <c r="C5" s="28">
        <v>31000</v>
      </c>
      <c r="D5" s="28">
        <v>56</v>
      </c>
      <c r="E5" s="31">
        <f t="shared" si="0"/>
        <v>1736000</v>
      </c>
    </row>
    <row r="6" spans="2:5">
      <c r="B6" s="27" t="s">
        <v>16</v>
      </c>
      <c r="C6" s="28">
        <v>19900</v>
      </c>
      <c r="D6" s="28">
        <v>54</v>
      </c>
      <c r="E6" s="31">
        <f t="shared" si="0"/>
        <v>1074600</v>
      </c>
    </row>
    <row r="7" spans="2:5">
      <c r="B7" s="27" t="s">
        <v>10</v>
      </c>
      <c r="C7" s="28">
        <v>23000</v>
      </c>
      <c r="D7" s="28">
        <v>40</v>
      </c>
      <c r="E7" s="31">
        <f t="shared" si="0"/>
        <v>920000</v>
      </c>
    </row>
    <row r="8" spans="2:5">
      <c r="B8" s="27" t="s">
        <v>13</v>
      </c>
      <c r="C8" s="28">
        <v>16000</v>
      </c>
      <c r="D8" s="28">
        <v>37</v>
      </c>
      <c r="E8" s="31">
        <f t="shared" si="0"/>
        <v>592000</v>
      </c>
    </row>
    <row r="9" spans="2:5">
      <c r="B9" s="27" t="s">
        <v>15</v>
      </c>
      <c r="C9" s="28">
        <v>35000</v>
      </c>
      <c r="D9" s="28">
        <v>27</v>
      </c>
      <c r="E9" s="31">
        <f t="shared" si="0"/>
        <v>945000</v>
      </c>
    </row>
    <row r="10" spans="2:5">
      <c r="B10" s="27" t="s">
        <v>8</v>
      </c>
      <c r="C10" s="28">
        <v>15000</v>
      </c>
      <c r="D10" s="28">
        <v>27</v>
      </c>
      <c r="E10" s="31">
        <f t="shared" si="0"/>
        <v>405000</v>
      </c>
    </row>
    <row r="11" spans="2:5" ht="18" thickBot="1">
      <c r="B11" s="29" t="s">
        <v>18</v>
      </c>
      <c r="C11" s="30">
        <v>21000</v>
      </c>
      <c r="D11" s="30">
        <v>17</v>
      </c>
      <c r="E11" s="32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opLeftCell="A4" workbookViewId="0">
      <selection activeCell="J20" sqref="J20"/>
    </sheetView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/>
      <c r="D3" s="3">
        <v>4</v>
      </c>
      <c r="E3" s="10"/>
    </row>
    <row r="4" spans="1:8">
      <c r="A4" s="3" t="s">
        <v>16</v>
      </c>
      <c r="B4" s="13"/>
      <c r="D4" s="3">
        <v>5</v>
      </c>
      <c r="E4" s="10"/>
    </row>
    <row r="5" spans="1:8">
      <c r="A5" s="3" t="s">
        <v>17</v>
      </c>
      <c r="B5" s="13"/>
      <c r="D5" s="3">
        <v>6</v>
      </c>
      <c r="E5" s="10"/>
    </row>
    <row r="6" spans="1:8">
      <c r="A6" s="3" t="s">
        <v>18</v>
      </c>
      <c r="B6" s="13"/>
    </row>
    <row r="7" spans="1:8">
      <c r="A7" s="3" t="s">
        <v>8</v>
      </c>
      <c r="B7" s="13"/>
      <c r="D7" s="43" t="s">
        <v>25</v>
      </c>
      <c r="E7" s="44"/>
      <c r="F7" s="45"/>
    </row>
    <row r="8" spans="1:8">
      <c r="A8" s="3" t="s">
        <v>10</v>
      </c>
      <c r="B8" s="13"/>
      <c r="D8" s="46"/>
      <c r="E8" s="47"/>
      <c r="F8" s="48"/>
    </row>
    <row r="9" spans="1:8">
      <c r="A9" s="3" t="s">
        <v>12</v>
      </c>
      <c r="B9" s="13"/>
    </row>
    <row r="10" spans="1:8">
      <c r="A10" s="3" t="s">
        <v>13</v>
      </c>
      <c r="B10" s="13"/>
      <c r="D10" s="14"/>
      <c r="E10" s="14"/>
    </row>
    <row r="11" spans="1:8">
      <c r="D11" s="14"/>
      <c r="E11" s="14"/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0">D15*E15</f>
        <v>105000</v>
      </c>
      <c r="G15" s="15"/>
      <c r="H15" s="16" t="str">
        <f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0"/>
        <v>378100</v>
      </c>
      <c r="G16" s="15"/>
      <c r="H16" s="16">
        <f t="shared" ref="H16:H40" si="1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0"/>
        <v>1247000</v>
      </c>
      <c r="G17" s="15"/>
      <c r="H17" s="16">
        <f t="shared" si="1"/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0"/>
        <v>315000</v>
      </c>
      <c r="G18" s="15"/>
      <c r="H18" s="16" t="str">
        <f t="shared" si="1"/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0"/>
        <v>285000</v>
      </c>
      <c r="G19" s="15"/>
      <c r="H19" s="16" t="str">
        <f t="shared" si="1"/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0"/>
        <v>350000</v>
      </c>
      <c r="G20" s="15"/>
      <c r="H20" s="16">
        <f t="shared" si="1"/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0"/>
        <v>42000</v>
      </c>
      <c r="G21" s="15"/>
      <c r="H21" s="16" t="str">
        <f t="shared" si="1"/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0"/>
        <v>837000</v>
      </c>
      <c r="G22" s="15"/>
      <c r="H22" s="16">
        <f t="shared" si="1"/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0"/>
        <v>138000</v>
      </c>
      <c r="G23" s="15"/>
      <c r="H23" s="16" t="str">
        <f t="shared" si="1"/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0"/>
        <v>80000</v>
      </c>
      <c r="G24" s="15"/>
      <c r="H24" s="16" t="str">
        <f t="shared" si="1"/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0"/>
        <v>417900</v>
      </c>
      <c r="G25" s="15"/>
      <c r="H25" s="16">
        <f t="shared" si="1"/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0"/>
        <v>1118000</v>
      </c>
      <c r="G26" s="15"/>
      <c r="H26" s="16">
        <f t="shared" si="1"/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0"/>
        <v>45000</v>
      </c>
      <c r="G27" s="15"/>
      <c r="H27" s="16" t="str">
        <f t="shared" si="1"/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0"/>
        <v>736000</v>
      </c>
      <c r="G28" s="15"/>
      <c r="H28" s="16" t="str">
        <f t="shared" si="1"/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0"/>
        <v>62000</v>
      </c>
      <c r="G29" s="15"/>
      <c r="H29" s="16" t="str">
        <f t="shared" si="1"/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0"/>
        <v>480000</v>
      </c>
      <c r="G30" s="15"/>
      <c r="H30" s="16" t="str">
        <f t="shared" si="1"/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0"/>
        <v>105000</v>
      </c>
      <c r="G31" s="15"/>
      <c r="H31" s="16" t="str">
        <f t="shared" si="1"/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0"/>
        <v>32000</v>
      </c>
      <c r="G32" s="15"/>
      <c r="H32" s="16" t="str">
        <f t="shared" si="1"/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0"/>
        <v>385000</v>
      </c>
      <c r="G33" s="15"/>
      <c r="H33" s="16">
        <f t="shared" si="1"/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0"/>
        <v>651000</v>
      </c>
      <c r="G34" s="15"/>
      <c r="H34" s="16">
        <f t="shared" si="1"/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0"/>
        <v>75000</v>
      </c>
      <c r="G35" s="15"/>
      <c r="H35" s="16" t="str">
        <f t="shared" si="1"/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0"/>
        <v>179100</v>
      </c>
      <c r="G36" s="15"/>
      <c r="H36" s="16" t="str">
        <f t="shared" si="1"/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0"/>
        <v>99500</v>
      </c>
      <c r="G37" s="15"/>
      <c r="H37" s="16" t="str">
        <f t="shared" si="1"/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0"/>
        <v>186000</v>
      </c>
      <c r="G38" s="15"/>
      <c r="H38" s="16" t="str">
        <f t="shared" si="1"/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0"/>
        <v>172000</v>
      </c>
      <c r="G39" s="15"/>
      <c r="H39" s="16" t="str">
        <f t="shared" si="1"/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0"/>
        <v>46000</v>
      </c>
      <c r="G40" s="15"/>
      <c r="H40" s="16" t="str">
        <f t="shared" si="1"/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tabSelected="1" topLeftCell="A7" workbookViewId="0">
      <selection activeCell="F12" sqref="F12"/>
    </sheetView>
  </sheetViews>
  <sheetFormatPr defaultRowHeight="17.399999999999999"/>
  <cols>
    <col min="1" max="1" width="21.8984375" bestFit="1" customWidth="1"/>
    <col min="2" max="2" width="12.59765625" bestFit="1" customWidth="1"/>
    <col min="3" max="3" width="14.09765625" bestFit="1" customWidth="1"/>
    <col min="4" max="5" width="12.59765625" bestFit="1" customWidth="1"/>
    <col min="6" max="6" width="9.296875" bestFit="1" customWidth="1"/>
    <col min="7" max="11" width="12.59765625" bestFit="1" customWidth="1"/>
    <col min="12" max="12" width="8.3984375" bestFit="1" customWidth="1"/>
    <col min="13" max="18" width="14.19921875" bestFit="1" customWidth="1"/>
    <col min="19" max="19" width="18.796875" bestFit="1" customWidth="1"/>
    <col min="20" max="20" width="16.8984375" bestFit="1" customWidth="1"/>
  </cols>
  <sheetData>
    <row r="2" spans="1:6">
      <c r="A2" s="33" t="s">
        <v>2</v>
      </c>
      <c r="B2" t="s">
        <v>11</v>
      </c>
    </row>
    <row r="4" spans="1:6">
      <c r="A4" s="34"/>
      <c r="B4" s="34"/>
      <c r="C4" s="34"/>
      <c r="D4" s="35" t="s">
        <v>3</v>
      </c>
      <c r="E4" s="34"/>
      <c r="F4" s="34"/>
    </row>
    <row r="5" spans="1:6">
      <c r="A5" s="35" t="s">
        <v>54</v>
      </c>
      <c r="B5" s="35" t="s">
        <v>1</v>
      </c>
      <c r="C5" s="35" t="s">
        <v>53</v>
      </c>
      <c r="D5" s="36" t="s">
        <v>12</v>
      </c>
      <c r="E5" s="36" t="s">
        <v>16</v>
      </c>
      <c r="F5" s="36" t="s">
        <v>47</v>
      </c>
    </row>
    <row r="6" spans="1:6">
      <c r="A6" s="34" t="s">
        <v>55</v>
      </c>
      <c r="B6" s="34"/>
      <c r="C6" s="34"/>
      <c r="D6" s="37"/>
      <c r="E6" s="37"/>
      <c r="F6" s="37"/>
    </row>
    <row r="7" spans="1:6">
      <c r="A7" s="34"/>
      <c r="B7" s="34" t="s">
        <v>48</v>
      </c>
      <c r="C7" s="34"/>
      <c r="D7" s="37"/>
      <c r="E7" s="37"/>
      <c r="F7" s="37"/>
    </row>
    <row r="8" spans="1:6">
      <c r="A8" s="34"/>
      <c r="B8" s="34"/>
      <c r="C8" s="34" t="s">
        <v>71</v>
      </c>
      <c r="D8" s="37">
        <v>27</v>
      </c>
      <c r="E8" s="37">
        <v>21</v>
      </c>
      <c r="F8" s="37">
        <v>27</v>
      </c>
    </row>
    <row r="9" spans="1:6">
      <c r="A9" s="34"/>
      <c r="B9" s="34"/>
      <c r="C9" s="34" t="s">
        <v>73</v>
      </c>
      <c r="D9" s="37">
        <v>837000</v>
      </c>
      <c r="E9" s="37">
        <v>417900</v>
      </c>
      <c r="F9" s="37">
        <v>837000</v>
      </c>
    </row>
    <row r="10" spans="1:6">
      <c r="A10" s="34" t="s">
        <v>58</v>
      </c>
      <c r="B10" s="34"/>
      <c r="C10" s="34"/>
      <c r="D10" s="37">
        <v>27</v>
      </c>
      <c r="E10" s="37">
        <v>21</v>
      </c>
      <c r="F10" s="37">
        <v>27</v>
      </c>
    </row>
    <row r="11" spans="1:6">
      <c r="A11" s="34" t="s">
        <v>59</v>
      </c>
      <c r="B11" s="34"/>
      <c r="C11" s="34"/>
      <c r="D11" s="37">
        <v>837000</v>
      </c>
      <c r="E11" s="37">
        <v>417900</v>
      </c>
      <c r="F11" s="37">
        <v>837000</v>
      </c>
    </row>
    <row r="12" spans="1:6">
      <c r="A12" s="34" t="s">
        <v>60</v>
      </c>
      <c r="B12" s="34"/>
      <c r="C12" s="34"/>
      <c r="D12" s="37">
        <v>27</v>
      </c>
      <c r="E12" s="37">
        <v>21</v>
      </c>
      <c r="F12" s="37">
        <v>21</v>
      </c>
    </row>
    <row r="13" spans="1:6">
      <c r="A13" s="34" t="s">
        <v>61</v>
      </c>
      <c r="B13" s="34"/>
      <c r="C13" s="34"/>
      <c r="D13" s="37">
        <v>837000</v>
      </c>
      <c r="E13" s="37">
        <v>417900</v>
      </c>
      <c r="F13" s="37">
        <v>417900</v>
      </c>
    </row>
    <row r="14" spans="1:6">
      <c r="A14" s="34" t="s">
        <v>56</v>
      </c>
      <c r="B14" s="34"/>
      <c r="C14" s="34"/>
      <c r="D14" s="37"/>
      <c r="E14" s="37"/>
      <c r="F14" s="37"/>
    </row>
    <row r="15" spans="1:6">
      <c r="A15" s="34"/>
      <c r="B15" s="34" t="s">
        <v>49</v>
      </c>
      <c r="C15" s="34"/>
      <c r="D15" s="37"/>
      <c r="E15" s="37"/>
      <c r="F15" s="37"/>
    </row>
    <row r="16" spans="1:6">
      <c r="A16" s="34"/>
      <c r="B16" s="34"/>
      <c r="C16" s="34" t="s">
        <v>71</v>
      </c>
      <c r="D16" s="37">
        <v>6</v>
      </c>
      <c r="E16" s="37">
        <v>19</v>
      </c>
      <c r="F16" s="37">
        <v>19</v>
      </c>
    </row>
    <row r="17" spans="1:6">
      <c r="A17" s="34"/>
      <c r="B17" s="34"/>
      <c r="C17" s="34" t="s">
        <v>73</v>
      </c>
      <c r="D17" s="37">
        <v>186000</v>
      </c>
      <c r="E17" s="37">
        <v>378100</v>
      </c>
      <c r="F17" s="37">
        <v>378100</v>
      </c>
    </row>
    <row r="18" spans="1:6">
      <c r="A18" s="34"/>
      <c r="B18" s="34" t="s">
        <v>50</v>
      </c>
      <c r="C18" s="34"/>
      <c r="D18" s="37"/>
      <c r="E18" s="37"/>
      <c r="F18" s="37"/>
    </row>
    <row r="19" spans="1:6">
      <c r="A19" s="34"/>
      <c r="B19" s="34"/>
      <c r="C19" s="34" t="s">
        <v>71</v>
      </c>
      <c r="D19" s="37">
        <v>21</v>
      </c>
      <c r="E19" s="37" t="s">
        <v>70</v>
      </c>
      <c r="F19" s="37">
        <v>21</v>
      </c>
    </row>
    <row r="20" spans="1:6">
      <c r="A20" s="34"/>
      <c r="B20" s="34"/>
      <c r="C20" s="34" t="s">
        <v>73</v>
      </c>
      <c r="D20" s="37">
        <v>651000</v>
      </c>
      <c r="E20" s="37" t="s">
        <v>70</v>
      </c>
      <c r="F20" s="37">
        <v>651000</v>
      </c>
    </row>
    <row r="21" spans="1:6">
      <c r="A21" s="34"/>
      <c r="B21" s="34" t="s">
        <v>51</v>
      </c>
      <c r="C21" s="34"/>
      <c r="D21" s="37"/>
      <c r="E21" s="37"/>
      <c r="F21" s="37"/>
    </row>
    <row r="22" spans="1:6">
      <c r="A22" s="34"/>
      <c r="B22" s="34"/>
      <c r="C22" s="34" t="s">
        <v>71</v>
      </c>
      <c r="D22" s="37" t="s">
        <v>70</v>
      </c>
      <c r="E22" s="37">
        <v>9</v>
      </c>
      <c r="F22" s="37">
        <v>9</v>
      </c>
    </row>
    <row r="23" spans="1:6">
      <c r="A23" s="34"/>
      <c r="B23" s="34"/>
      <c r="C23" s="34" t="s">
        <v>73</v>
      </c>
      <c r="D23" s="37" t="s">
        <v>70</v>
      </c>
      <c r="E23" s="37">
        <v>179100</v>
      </c>
      <c r="F23" s="37">
        <v>179100</v>
      </c>
    </row>
    <row r="24" spans="1:6">
      <c r="A24" s="34" t="s">
        <v>62</v>
      </c>
      <c r="B24" s="34"/>
      <c r="C24" s="34"/>
      <c r="D24" s="37">
        <v>21</v>
      </c>
      <c r="E24" s="37">
        <v>19</v>
      </c>
      <c r="F24" s="37">
        <v>21</v>
      </c>
    </row>
    <row r="25" spans="1:6">
      <c r="A25" s="34" t="s">
        <v>63</v>
      </c>
      <c r="B25" s="34"/>
      <c r="C25" s="34"/>
      <c r="D25" s="37">
        <v>651000</v>
      </c>
      <c r="E25" s="37">
        <v>378100</v>
      </c>
      <c r="F25" s="37">
        <v>651000</v>
      </c>
    </row>
    <row r="26" spans="1:6">
      <c r="A26" s="34" t="s">
        <v>64</v>
      </c>
      <c r="B26" s="34"/>
      <c r="C26" s="34"/>
      <c r="D26" s="37">
        <v>2</v>
      </c>
      <c r="E26" s="37">
        <v>9</v>
      </c>
      <c r="F26" s="37">
        <v>2</v>
      </c>
    </row>
    <row r="27" spans="1:6">
      <c r="A27" s="34" t="s">
        <v>65</v>
      </c>
      <c r="B27" s="34"/>
      <c r="C27" s="34"/>
      <c r="D27" s="37">
        <v>62000</v>
      </c>
      <c r="E27" s="37">
        <v>179100</v>
      </c>
      <c r="F27" s="37">
        <v>62000</v>
      </c>
    </row>
    <row r="28" spans="1:6">
      <c r="A28" s="34" t="s">
        <v>57</v>
      </c>
      <c r="B28" s="34"/>
      <c r="C28" s="34"/>
      <c r="D28" s="37"/>
      <c r="E28" s="37"/>
      <c r="F28" s="37"/>
    </row>
    <row r="29" spans="1:6">
      <c r="A29" s="34"/>
      <c r="B29" s="34" t="s">
        <v>52</v>
      </c>
      <c r="C29" s="34"/>
      <c r="D29" s="37"/>
      <c r="E29" s="37"/>
      <c r="F29" s="37"/>
    </row>
    <row r="30" spans="1:6">
      <c r="A30" s="34"/>
      <c r="B30" s="34"/>
      <c r="C30" s="34" t="s">
        <v>71</v>
      </c>
      <c r="D30" s="37" t="s">
        <v>70</v>
      </c>
      <c r="E30" s="37">
        <v>5</v>
      </c>
      <c r="F30" s="37">
        <v>5</v>
      </c>
    </row>
    <row r="31" spans="1:6">
      <c r="A31" s="34"/>
      <c r="B31" s="34"/>
      <c r="C31" s="34" t="s">
        <v>73</v>
      </c>
      <c r="D31" s="37" t="s">
        <v>70</v>
      </c>
      <c r="E31" s="37">
        <v>99500</v>
      </c>
      <c r="F31" s="37">
        <v>99500</v>
      </c>
    </row>
    <row r="32" spans="1:6">
      <c r="A32" s="34" t="s">
        <v>66</v>
      </c>
      <c r="B32" s="34"/>
      <c r="C32" s="34"/>
      <c r="D32" s="37" t="s">
        <v>70</v>
      </c>
      <c r="E32" s="37">
        <v>5</v>
      </c>
      <c r="F32" s="37">
        <v>5</v>
      </c>
    </row>
    <row r="33" spans="1:6">
      <c r="A33" s="34" t="s">
        <v>67</v>
      </c>
      <c r="B33" s="34"/>
      <c r="C33" s="34"/>
      <c r="D33" s="37" t="s">
        <v>70</v>
      </c>
      <c r="E33" s="37">
        <v>99500</v>
      </c>
      <c r="F33" s="37">
        <v>99500</v>
      </c>
    </row>
    <row r="34" spans="1:6">
      <c r="A34" s="34" t="s">
        <v>68</v>
      </c>
      <c r="B34" s="34"/>
      <c r="C34" s="34"/>
      <c r="D34" s="37" t="s">
        <v>70</v>
      </c>
      <c r="E34" s="37">
        <v>5</v>
      </c>
      <c r="F34" s="37">
        <v>5</v>
      </c>
    </row>
    <row r="35" spans="1:6">
      <c r="A35" s="34" t="s">
        <v>69</v>
      </c>
      <c r="B35" s="34"/>
      <c r="C35" s="34"/>
      <c r="D35" s="37" t="s">
        <v>70</v>
      </c>
      <c r="E35" s="37">
        <v>99500</v>
      </c>
      <c r="F35" s="37">
        <v>99500</v>
      </c>
    </row>
    <row r="36" spans="1:6">
      <c r="A36" s="34" t="s">
        <v>72</v>
      </c>
      <c r="B36" s="34"/>
      <c r="C36" s="34"/>
      <c r="D36" s="37">
        <v>27</v>
      </c>
      <c r="E36" s="37">
        <v>21</v>
      </c>
      <c r="F36" s="37">
        <v>27</v>
      </c>
    </row>
    <row r="37" spans="1:6">
      <c r="A37" s="34" t="s">
        <v>74</v>
      </c>
      <c r="B37" s="34"/>
      <c r="C37" s="34"/>
      <c r="D37" s="37">
        <v>837000</v>
      </c>
      <c r="E37" s="37">
        <v>417900</v>
      </c>
      <c r="F37" s="37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>
      <selection activeCell="M22" sqref="M22"/>
    </sheetView>
  </sheetViews>
  <sheetFormatPr defaultRowHeight="17.399999999999999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  <col min="8" max="8" width="2.1992187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77</v>
      </c>
      <c r="J3" s="3" t="s">
        <v>76</v>
      </c>
      <c r="K3" s="3" t="s">
        <v>75</v>
      </c>
    </row>
    <row r="4" spans="2:11">
      <c r="B4" t="s">
        <v>13</v>
      </c>
      <c r="C4" t="s">
        <v>9</v>
      </c>
      <c r="D4" s="38">
        <v>43839</v>
      </c>
      <c r="E4" s="39">
        <v>16000</v>
      </c>
      <c r="F4">
        <v>5</v>
      </c>
      <c r="G4" s="39">
        <v>80000</v>
      </c>
      <c r="I4" s="10" t="s">
        <v>9</v>
      </c>
      <c r="J4" s="41">
        <v>11.75</v>
      </c>
      <c r="K4" s="40">
        <v>1869000</v>
      </c>
    </row>
    <row r="5" spans="2:11">
      <c r="B5" t="s">
        <v>12</v>
      </c>
      <c r="C5" t="s">
        <v>11</v>
      </c>
      <c r="D5" s="38">
        <v>43862</v>
      </c>
      <c r="E5" s="39">
        <v>31000</v>
      </c>
      <c r="F5">
        <v>27</v>
      </c>
      <c r="G5" s="39">
        <v>837000</v>
      </c>
      <c r="I5" s="10" t="s">
        <v>11</v>
      </c>
      <c r="J5" s="41">
        <v>13.75</v>
      </c>
      <c r="K5" s="40">
        <v>2810600</v>
      </c>
    </row>
    <row r="6" spans="2:11">
      <c r="B6" t="s">
        <v>18</v>
      </c>
      <c r="C6" t="s">
        <v>9</v>
      </c>
      <c r="D6" s="38">
        <v>43866</v>
      </c>
      <c r="E6" s="39">
        <v>21000</v>
      </c>
      <c r="F6">
        <v>15</v>
      </c>
      <c r="G6" s="39">
        <v>315000</v>
      </c>
      <c r="I6" s="10" t="s">
        <v>7</v>
      </c>
      <c r="J6" s="41">
        <v>9</v>
      </c>
      <c r="K6" s="40">
        <v>405000</v>
      </c>
    </row>
    <row r="7" spans="2:11">
      <c r="B7" t="s">
        <v>16</v>
      </c>
      <c r="C7" t="s">
        <v>11</v>
      </c>
      <c r="D7" s="38">
        <v>43873</v>
      </c>
      <c r="E7" s="39">
        <v>19900</v>
      </c>
      <c r="F7">
        <v>21</v>
      </c>
      <c r="G7" s="39">
        <v>417900</v>
      </c>
      <c r="I7" s="10" t="s">
        <v>14</v>
      </c>
      <c r="J7" s="41">
        <v>13.833333333333334</v>
      </c>
      <c r="K7" s="40">
        <v>3377000</v>
      </c>
    </row>
    <row r="8" spans="2:11">
      <c r="B8" t="s">
        <v>8</v>
      </c>
      <c r="C8" t="s">
        <v>7</v>
      </c>
      <c r="D8" s="38">
        <v>43914</v>
      </c>
      <c r="E8" s="39">
        <v>15000</v>
      </c>
      <c r="F8">
        <v>5</v>
      </c>
      <c r="G8" s="39">
        <v>75000</v>
      </c>
    </row>
    <row r="9" spans="2:11">
      <c r="B9" t="s">
        <v>12</v>
      </c>
      <c r="C9" t="s">
        <v>11</v>
      </c>
      <c r="D9" s="38">
        <v>43923</v>
      </c>
      <c r="E9" s="39">
        <v>31000</v>
      </c>
      <c r="F9">
        <v>6</v>
      </c>
      <c r="G9" s="39">
        <v>186000</v>
      </c>
    </row>
    <row r="10" spans="2:11">
      <c r="B10" t="s">
        <v>13</v>
      </c>
      <c r="C10" t="s">
        <v>9</v>
      </c>
      <c r="D10" s="38">
        <v>43926</v>
      </c>
      <c r="E10" s="39">
        <v>16000</v>
      </c>
      <c r="F10">
        <v>2</v>
      </c>
      <c r="G10" s="39">
        <v>32000</v>
      </c>
    </row>
    <row r="11" spans="2:11">
      <c r="B11" t="s">
        <v>16</v>
      </c>
      <c r="C11" t="s">
        <v>11</v>
      </c>
      <c r="D11" s="38">
        <v>43926</v>
      </c>
      <c r="E11" s="39">
        <v>19900</v>
      </c>
      <c r="F11">
        <v>19</v>
      </c>
      <c r="G11" s="39">
        <v>378100</v>
      </c>
    </row>
    <row r="12" spans="2:11">
      <c r="B12" t="s">
        <v>10</v>
      </c>
      <c r="C12" t="s">
        <v>9</v>
      </c>
      <c r="D12" s="38">
        <v>43928</v>
      </c>
      <c r="E12" s="39">
        <v>23000</v>
      </c>
      <c r="F12">
        <v>6</v>
      </c>
      <c r="G12" s="39">
        <v>138000</v>
      </c>
    </row>
    <row r="13" spans="2:11">
      <c r="B13" t="s">
        <v>10</v>
      </c>
      <c r="C13" t="s">
        <v>9</v>
      </c>
      <c r="D13" s="38">
        <v>43929</v>
      </c>
      <c r="E13" s="39">
        <v>23000</v>
      </c>
      <c r="F13">
        <v>32</v>
      </c>
      <c r="G13" s="39">
        <v>736000</v>
      </c>
    </row>
    <row r="14" spans="2:11">
      <c r="B14" t="s">
        <v>18</v>
      </c>
      <c r="C14" t="s">
        <v>9</v>
      </c>
      <c r="D14" s="38">
        <v>43954</v>
      </c>
      <c r="E14" s="39">
        <v>21000</v>
      </c>
      <c r="F14">
        <v>2</v>
      </c>
      <c r="G14" s="39">
        <v>42000</v>
      </c>
    </row>
    <row r="15" spans="2:11">
      <c r="B15" t="s">
        <v>12</v>
      </c>
      <c r="C15" t="s">
        <v>11</v>
      </c>
      <c r="D15" s="38">
        <v>43958</v>
      </c>
      <c r="E15" s="39">
        <v>31000</v>
      </c>
      <c r="F15">
        <v>21</v>
      </c>
      <c r="G15" s="39">
        <v>651000</v>
      </c>
    </row>
    <row r="16" spans="2:11">
      <c r="B16" t="s">
        <v>17</v>
      </c>
      <c r="C16" t="s">
        <v>14</v>
      </c>
      <c r="D16" s="38">
        <v>43959</v>
      </c>
      <c r="E16" s="39">
        <v>43000</v>
      </c>
      <c r="F16">
        <v>29</v>
      </c>
      <c r="G16" s="39">
        <v>1247000</v>
      </c>
    </row>
    <row r="17" spans="2:7">
      <c r="B17" t="s">
        <v>12</v>
      </c>
      <c r="C17" t="s">
        <v>11</v>
      </c>
      <c r="D17" s="38">
        <v>43962</v>
      </c>
      <c r="E17" s="39">
        <v>31000</v>
      </c>
      <c r="F17">
        <v>2</v>
      </c>
      <c r="G17" s="39">
        <v>62000</v>
      </c>
    </row>
    <row r="18" spans="2:7">
      <c r="B18" t="s">
        <v>15</v>
      </c>
      <c r="C18" t="s">
        <v>14</v>
      </c>
      <c r="D18" s="38">
        <v>43970</v>
      </c>
      <c r="E18" s="39">
        <v>35000</v>
      </c>
      <c r="F18">
        <v>11</v>
      </c>
      <c r="G18" s="39">
        <v>385000</v>
      </c>
    </row>
    <row r="19" spans="2:7">
      <c r="B19" t="s">
        <v>10</v>
      </c>
      <c r="C19" t="s">
        <v>9</v>
      </c>
      <c r="D19" s="38">
        <v>43984</v>
      </c>
      <c r="E19" s="39">
        <v>23000</v>
      </c>
      <c r="F19">
        <v>2</v>
      </c>
      <c r="G19" s="39">
        <v>46000</v>
      </c>
    </row>
    <row r="20" spans="2:7">
      <c r="B20" t="s">
        <v>17</v>
      </c>
      <c r="C20" t="s">
        <v>14</v>
      </c>
      <c r="D20" s="38">
        <v>43984</v>
      </c>
      <c r="E20" s="39">
        <v>43000</v>
      </c>
      <c r="F20">
        <v>26</v>
      </c>
      <c r="G20" s="39">
        <v>1118000</v>
      </c>
    </row>
    <row r="21" spans="2:7">
      <c r="B21" t="s">
        <v>15</v>
      </c>
      <c r="C21" t="s">
        <v>14</v>
      </c>
      <c r="D21" s="38">
        <v>43987</v>
      </c>
      <c r="E21" s="39">
        <v>35000</v>
      </c>
      <c r="F21">
        <v>10</v>
      </c>
      <c r="G21" s="39">
        <v>350000</v>
      </c>
    </row>
    <row r="22" spans="2:7">
      <c r="B22" t="s">
        <v>16</v>
      </c>
      <c r="C22" t="s">
        <v>11</v>
      </c>
      <c r="D22" s="38">
        <v>43990</v>
      </c>
      <c r="E22" s="39">
        <v>19900</v>
      </c>
      <c r="F22">
        <v>9</v>
      </c>
      <c r="G22" s="39">
        <v>179100</v>
      </c>
    </row>
    <row r="23" spans="2:7">
      <c r="B23" t="s">
        <v>8</v>
      </c>
      <c r="C23" t="s">
        <v>7</v>
      </c>
      <c r="D23" s="38">
        <v>43991</v>
      </c>
      <c r="E23" s="39">
        <v>15000</v>
      </c>
      <c r="F23">
        <v>3</v>
      </c>
      <c r="G23" s="39">
        <v>45000</v>
      </c>
    </row>
    <row r="24" spans="2:7">
      <c r="B24" t="s">
        <v>15</v>
      </c>
      <c r="C24" t="s">
        <v>14</v>
      </c>
      <c r="D24" s="38">
        <v>43991</v>
      </c>
      <c r="E24" s="39">
        <v>35000</v>
      </c>
      <c r="F24">
        <v>3</v>
      </c>
      <c r="G24" s="39">
        <v>105000</v>
      </c>
    </row>
    <row r="25" spans="2:7">
      <c r="B25" t="s">
        <v>13</v>
      </c>
      <c r="C25" t="s">
        <v>9</v>
      </c>
      <c r="D25" s="38">
        <v>44020</v>
      </c>
      <c r="E25" s="39">
        <v>16000</v>
      </c>
      <c r="F25">
        <v>30</v>
      </c>
      <c r="G25" s="39">
        <v>480000</v>
      </c>
    </row>
    <row r="26" spans="2:7">
      <c r="B26" t="s">
        <v>17</v>
      </c>
      <c r="C26" t="s">
        <v>14</v>
      </c>
      <c r="D26" s="38">
        <v>44023</v>
      </c>
      <c r="E26" s="39">
        <v>43000</v>
      </c>
      <c r="F26">
        <v>4</v>
      </c>
      <c r="G26" s="39">
        <v>172000</v>
      </c>
    </row>
    <row r="27" spans="2:7">
      <c r="B27" t="s">
        <v>8</v>
      </c>
      <c r="C27" t="s">
        <v>7</v>
      </c>
      <c r="D27" s="38">
        <v>44027</v>
      </c>
      <c r="E27" s="39">
        <v>15000</v>
      </c>
      <c r="F27">
        <v>19</v>
      </c>
      <c r="G27" s="39">
        <v>285000</v>
      </c>
    </row>
    <row r="28" spans="2:7">
      <c r="B28" t="s">
        <v>16</v>
      </c>
      <c r="C28" t="s">
        <v>11</v>
      </c>
      <c r="D28" s="38">
        <v>44057</v>
      </c>
      <c r="E28" s="39">
        <v>19900</v>
      </c>
      <c r="F28">
        <v>5</v>
      </c>
      <c r="G28" s="39">
        <v>99500</v>
      </c>
    </row>
  </sheetData>
  <dataConsolidate function="average" leftLabels="1" topLabels="1">
    <dataRefs count="2">
      <dataRef ref="C3:F28" sheet="분석작업-2"/>
      <dataRef ref="C3:G28" sheet="분석작업-2"/>
    </dataRefs>
  </dataConsolidate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10" workbookViewId="0">
      <selection activeCell="P21" sqref="P21"/>
    </sheetView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D4" sqref="D4:D11"/>
    </sheetView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4"/>
      <c r="B1" s="14"/>
      <c r="C1" s="14"/>
      <c r="D1" s="14"/>
      <c r="E1" s="14"/>
    </row>
    <row r="2" spans="1:5" ht="18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1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1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1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1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1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1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1">
        <v>59</v>
      </c>
      <c r="E10" s="18">
        <f t="shared" si="0"/>
        <v>944000</v>
      </c>
    </row>
    <row r="11" spans="1:5" ht="18" thickBot="1">
      <c r="A11" s="14"/>
      <c r="B11" s="11" t="s">
        <v>10</v>
      </c>
      <c r="C11" s="19">
        <v>23000</v>
      </c>
      <c r="D11" s="42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K5" sqref="K5"/>
    </sheetView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>
        <v>45987</v>
      </c>
      <c r="D7" s="10" t="s">
        <v>78</v>
      </c>
      <c r="E7" s="10" t="s">
        <v>16</v>
      </c>
      <c r="F7" s="10">
        <v>2</v>
      </c>
      <c r="G7" s="10" t="s">
        <v>11</v>
      </c>
      <c r="H7" s="10">
        <v>19900</v>
      </c>
      <c r="I7" s="10" t="s">
        <v>42</v>
      </c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송민주</cp:lastModifiedBy>
  <dcterms:created xsi:type="dcterms:W3CDTF">2023-08-09T00:13:15Z</dcterms:created>
  <dcterms:modified xsi:type="dcterms:W3CDTF">2025-11-27T00:16:23Z</dcterms:modified>
</cp:coreProperties>
</file>