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지연\OneDrive\바탕 화면\2025_기출문제집_컴활1급실기_학습자료_241206 update\2025_기출문제집_컴활1급실기_학습자료_241206 update\02 최신기출유형\04회\"/>
    </mc:Choice>
  </mc:AlternateContent>
  <xr:revisionPtr revIDLastSave="0" documentId="13_ncr:1_{C4F80403-162A-4A2B-9803-46AC32EC580C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0" hidden="1">'기본작업-1'!$A$2:$F$28</definedName>
    <definedName name="_xleta.COUNTIF" hidden="1" xlm="1">#NAME?</definedName>
    <definedName name="_xleta.IF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/>
  <c r="E3" i="3" a="1"/>
  <c r="E3" i="3" s="1"/>
  <c r="B3" i="3"/>
  <c r="B4" i="3"/>
  <c r="B5" i="3"/>
  <c r="B6" i="3"/>
  <c r="B7" i="3"/>
  <c r="B8" i="3"/>
  <c r="B9" i="3"/>
  <c r="B10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ABCE8E-8DF7-4DE4-9802-A47AC50B0E4B}" keepAlive="1" name="쿼리 - 공연예약" description="통합 문서의 '공연예약' 쿼리에 대한 연결입니다." type="5" refreshedVersion="8" background="1">
    <dbPr connection="Provider=Microsoft.Mashup.OleDb.1;Data Source=$Workbook$;Location=공연예약;Extended Properties=&quot;&quot;" command="SELECT * FROM [공연예약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<sst xmlns="http://schemas.openxmlformats.org/spreadsheetml/2006/main" count="308" uniqueCount="107">
  <si>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</si>
  <si>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</si>
  <si>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</si>
  <si>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</si>
  <si>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</si>
  <si>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</si>
  <si>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</si>
  <si>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</si>
  <si>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</si>
  <si>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</si>
  <si>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</si>
  <si>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</si>
  <si>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</si>
  <si>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</si>
  <si>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</si>
  <si>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</si>
  <si>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</si>
  <si>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</si>
  <si>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</si>
  <si>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</si>
  <si>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</si>
  <si>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</si>
  <si>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</si>
  <si>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</si>
  <si>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</si>
  <si>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</si>
  <si>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</si>
  <si>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</si>
  <si>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</si>
  <si>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</si>
  <si>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</si>
  <si>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</si>
  <si>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</si>
  <si>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</si>
  <si>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</si>
  <si>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</si>
  <si>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</si>
  <si>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</si>
  <si>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</si>
  <si>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</si>
  <si>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</si>
  <si>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</si>
  <si>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</si>
  <si>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</si>
  <si>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</si>
  <si>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공연이름;구분/예매일자/가격/예매수량/총금액</t>
  </si>
  <si>
    <t xml:space="preserve">행복한우리집;가족극/2020-01-09/16,000/5/80,000 </t>
  </si>
  <si>
    <t xml:space="preserve">천사의노래;뮤지컬/2020-02-01/31,000/27/837,000 </t>
  </si>
  <si>
    <t xml:space="preserve">요술친구;가족극/2020-02-05/21,000/15/315,000 </t>
  </si>
  <si>
    <t xml:space="preserve">피노키오;뮤지컬/2020-02-12/19,900/21/417,900 </t>
  </si>
  <si>
    <t xml:space="preserve">백설공주;무용/2020-03-24/15,000/5/75,000 </t>
  </si>
  <si>
    <t xml:space="preserve">천사의노래;뮤지컬/2020-04-02/31,000/6/186,000 </t>
  </si>
  <si>
    <t xml:space="preserve">행복한우리집;가족극/2020-04-05/16,000/2/32,000 </t>
  </si>
  <si>
    <t xml:space="preserve">피노키오;뮤지컬/2020-04-05/19,900/19/378,100 </t>
  </si>
  <si>
    <t xml:space="preserve">헨리의모험;가족극/2020-04-07/23,000/6/138,000 </t>
  </si>
  <si>
    <t xml:space="preserve">헨리의모험;가족극/2020-04-08/23,000/32/736,000 </t>
  </si>
  <si>
    <t xml:space="preserve">요술친구;가족극/2020-05-03/21,000/2/42,000 </t>
  </si>
  <si>
    <t xml:space="preserve">천사의노래;뮤지컬/2020-05-07/31,000/21/651,000 </t>
  </si>
  <si>
    <t xml:space="preserve">아이돌대축제;콘서트/2020-05-08/43,000/29/1,247,000 </t>
  </si>
  <si>
    <t xml:space="preserve">천사의노래;뮤지컬/2020-05-11/31,000/2/62,000 </t>
  </si>
  <si>
    <t xml:space="preserve">7080콘서트;콘서트/2020-05-19/35,000/11/385,000 </t>
  </si>
  <si>
    <t xml:space="preserve">헨리의모험;가족극/2020-06-02/23,000/2/46,000 </t>
  </si>
  <si>
    <t xml:space="preserve">아이돌대축제;콘서트/2020-06-02/43,000/26/1,118,000 </t>
  </si>
  <si>
    <t xml:space="preserve">7080콘서트;콘서트/2020-06-05/35,000/10/350,000 </t>
  </si>
  <si>
    <t xml:space="preserve">피노키오;뮤지컬/2020-06-08/19,900/9/179,100 </t>
  </si>
  <si>
    <t xml:space="preserve">백설공주;무용/2020-06-09/15,000/3/45,000 </t>
  </si>
  <si>
    <t xml:space="preserve">7080콘서트;콘서트/2020-06-09/35,000/3/105,000 </t>
  </si>
  <si>
    <t xml:space="preserve">행복한우리집;가족극/2020-07-08/16,000/30/480,000 </t>
  </si>
  <si>
    <t xml:space="preserve">아이돌대축제;콘서트/2020-07-11/43,000/4/172,000 </t>
  </si>
  <si>
    <t xml:space="preserve">백설공주;무용/2020-07-15/15,000/19/285,000 </t>
  </si>
  <si>
    <t xml:space="preserve">피노키오;뮤지컬/2020-08-14/19,900/5/99,500 </t>
  </si>
  <si>
    <t>[표2]</t>
    <phoneticPr fontId="1" type="noConversion"/>
  </si>
  <si>
    <t>조건</t>
    <phoneticPr fontId="1" type="noConversion"/>
  </si>
  <si>
    <t>공연이름</t>
    <phoneticPr fontId="1" type="noConversion"/>
  </si>
  <si>
    <t>가격</t>
    <phoneticPr fontId="1" type="noConversion"/>
  </si>
  <si>
    <t>예매수량</t>
    <phoneticPr fontId="1" type="noConversion"/>
  </si>
  <si>
    <t>&gt;=300000</t>
    <phoneticPr fontId="1" type="noConversion"/>
  </si>
  <si>
    <t>&gt;=20</t>
    <phoneticPr fontId="1" type="noConversion"/>
  </si>
  <si>
    <t>2월</t>
  </si>
  <si>
    <t>4월</t>
  </si>
  <si>
    <t>5월</t>
  </si>
  <si>
    <t>6월</t>
  </si>
  <si>
    <t>8월</t>
  </si>
  <si>
    <t>총합계</t>
  </si>
  <si>
    <t>최대 : 예매수량</t>
  </si>
  <si>
    <t>전체 최대 : 예매수량</t>
  </si>
  <si>
    <t>최대 : 총금액</t>
  </si>
  <si>
    <t>전체 최대 : 총금액</t>
  </si>
  <si>
    <t>값</t>
  </si>
  <si>
    <t>개월(예매일자)</t>
  </si>
  <si>
    <t>분기(예매일자)</t>
  </si>
  <si>
    <t>1사분기</t>
  </si>
  <si>
    <t>2사분기</t>
  </si>
  <si>
    <t>3사분기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</si>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</sst>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applyProtection="1">
      <alignment vertical="center"/>
      <protection locked="0"/>
    </xf>
    <xf numFmtId="0" fontId="0" fillId="0" borderId="0" xfId="0" pivotButton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1">
          <a:alpha val="89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지연" refreshedDate="45869.736780439816" backgroundQuery="1" createdVersion="8" refreshedVersion="8" minRefreshableVersion="3" recordCount="26" xr:uid="{AC325528-1EE0-4B96-8157-1ABEA1D71837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CE6AC8-DA96-4898-9350-5FCADFEEC990}" name="피벗 테이블2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createdVersion="8" indent="0" compact="0" outline="1" outlineData="1" compactData="0" multipleFieldFilters="0" rowHeaderCaption="분기" fieldListSortAscending="1">
  <location ref="A4:F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multipleItemSelectionAllowed="1" showAll="0">
      <items count="5">
        <item h="1" x="2"/>
        <item h="1" x="1"/>
        <item x="3"/>
        <item h="1" x="0"/>
        <item t="default"/>
      </items>
    </pivotField>
    <pivotField compact="0" showAll="0"/>
    <pivotField compact="0" showAll="0">
      <items count="23">
        <item x="18"/>
        <item sd="0" x="10"/>
        <item x="8"/>
        <item sd="0"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8" baseItem="2"/>
    <dataField name="최대 : 총금액" fld="6" subtotal="max" baseField="8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topLeftCell="A3" workbookViewId="0">
      <selection activeCell="A3" sqref="A3:F28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72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OR(WEEKDAY($A3)=4,WEEKDAY($A3)=6)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topLeftCell="A15" workbookViewId="0">
      <selection activeCell="I14" sqref="I14"/>
    </sheetView>
  </sheetViews>
  <sheetFormatPr defaultRowHeight="17.399999999999999"/>
  <cols>
    <col min="1" max="1" width="8.796875" style="33"/>
    <col min="2" max="2" width="14.69921875" style="33" customWidth="1"/>
    <col min="3" max="3" width="8.796875" style="33"/>
    <col min="4" max="4" width="17" style="33" customWidth="1"/>
    <col min="5" max="5" width="10.69921875" style="33" customWidth="1"/>
    <col min="6" max="16384" width="8.796875" style="33"/>
  </cols>
  <sheetData>
    <row r="2" spans="2:5" ht="18" thickBot="1">
      <c r="B2" s="3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J10" sqref="J10:M10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3" t="s">
        <v>22</v>
      </c>
      <c r="D2" s="3" t="s">
        <v>23</v>
      </c>
      <c r="E2" s="13" t="s">
        <v>24</v>
      </c>
    </row>
    <row r="3" spans="1:8">
      <c r="A3" s="3" t="s">
        <v>15</v>
      </c>
      <c r="B3" s="14">
        <f>AVERAGEIFS($F$15:$F$40,$E$15:$E$40,"&gt;=5",$A$15:$A$40,A3)</f>
        <v>367500</v>
      </c>
      <c r="D3" s="3">
        <v>4</v>
      </c>
      <c r="E3" s="10" cm="1">
        <f t="array" ref="E3">MAXA((MONTH($C$15:$C$40)=$D3)*($E$15:$E$40))</f>
        <v>32</v>
      </c>
    </row>
    <row r="4" spans="1:8">
      <c r="A4" s="3" t="s">
        <v>16</v>
      </c>
      <c r="B4" s="14">
        <f t="shared" ref="B4:B10" si="0">AVERAGEIFS($F$15:$F$40,$E$15:$E$40,"&gt;=5",$A$15:$A$40,A4)</f>
        <v>268650</v>
      </c>
      <c r="D4" s="3">
        <v>5</v>
      </c>
      <c r="E4" s="10" cm="1">
        <f t="array" ref="E4">MAXA((MONTH($C$15:$C$40)=$D4)*($E$15:$E$40))</f>
        <v>29</v>
      </c>
    </row>
    <row r="5" spans="1:8">
      <c r="A5" s="3" t="s">
        <v>17</v>
      </c>
      <c r="B5" s="14">
        <f t="shared" si="0"/>
        <v>1182500</v>
      </c>
      <c r="D5" s="3">
        <v>6</v>
      </c>
      <c r="E5" s="10" cm="1">
        <f t="array" ref="E5">MAXA((MONTH($C$15:$C$40)=$D5)*($E$15:$E$40))</f>
        <v>26</v>
      </c>
    </row>
    <row r="6" spans="1:8">
      <c r="A6" s="3" t="s">
        <v>18</v>
      </c>
      <c r="B6" s="14">
        <f t="shared" si="0"/>
        <v>315000</v>
      </c>
    </row>
    <row r="7" spans="1:8">
      <c r="A7" s="3" t="s">
        <v>8</v>
      </c>
      <c r="B7" s="14">
        <f t="shared" si="0"/>
        <v>180000</v>
      </c>
      <c r="D7" s="35" t="s">
        <v>25</v>
      </c>
      <c r="E7" s="36"/>
      <c r="F7" s="37"/>
    </row>
    <row r="8" spans="1:8">
      <c r="A8" s="3" t="s">
        <v>10</v>
      </c>
      <c r="B8" s="14">
        <f t="shared" si="0"/>
        <v>437000</v>
      </c>
      <c r="D8" s="38" t="str">
        <f>TEXT(DCOUNTA($A$14:$H$40,A14,D10:E11),"0개")</f>
        <v>0개</v>
      </c>
      <c r="E8" s="39"/>
      <c r="F8" s="40"/>
    </row>
    <row r="9" spans="1:8">
      <c r="A9" s="3" t="s">
        <v>12</v>
      </c>
      <c r="B9" s="14">
        <f t="shared" si="0"/>
        <v>558000</v>
      </c>
    </row>
    <row r="10" spans="1:8">
      <c r="A10" s="3" t="s">
        <v>13</v>
      </c>
      <c r="B10" s="14">
        <f t="shared" si="0"/>
        <v>280000</v>
      </c>
      <c r="D10" s="15" t="s">
        <v>74</v>
      </c>
      <c r="E10" s="15" t="s">
        <v>75</v>
      </c>
    </row>
    <row r="11" spans="1:8">
      <c r="D11" s="15" t="s">
        <v>76</v>
      </c>
      <c r="E11" s="15" t="s">
        <v>77</v>
      </c>
    </row>
    <row r="13" spans="1:8">
      <c r="A13" t="s">
        <v>26</v>
      </c>
    </row>
    <row r="14" spans="1:8">
      <c r="A14" s="1" t="s">
        <v>73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3" t="s">
        <v>27</v>
      </c>
      <c r="H14" s="13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6" t="str">
        <f>IF(LEFT($B15,1)="M","뮤지컬("&amp;COUNTIF($B$15:B15,"M*")&amp;")",IF(LEFT($B15,1)="C","콘서트("&amp;COUNTIF($B$15:B15,"C*")&amp;")","그외("&amp; COUNTIF($B$15:B15,"&lt;&gt;M*")-COUNTIF($B$15:B15,"C*")&amp;")"))</f>
        <v>콘서트(1)</v>
      </c>
      <c r="H15" s="17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6" t="str">
        <f>IF(LEFT($B16,1)="M","뮤지컬("&amp;COUNTIF($B$15:B16,"M*")&amp;")",IF(LEFT($B16,1)="C","콘서트("&amp;COUNTIF($B$15:B16,"C*")&amp;")","그외("&amp; COUNTIF($B$15:B16,"&lt;&gt;M*")-COUNTIF($B$15:B16,"C*")&amp;")"))</f>
        <v>뮤지컬(1)</v>
      </c>
      <c r="H16" s="17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6" t="str">
        <f>IF(LEFT($B17,1)="M","뮤지컬("&amp;COUNTIF($B$15:B17,"M*")&amp;")",IF(LEFT($B17,1)="C","콘서트("&amp;COUNTIF($B$15:B17,"C*")&amp;")","그외("&amp; COUNTIF($B$15:B17,"&lt;&gt;M*")-COUNTIF($B$15:B17,"C*")&amp;")"))</f>
        <v>콘서트(2)</v>
      </c>
      <c r="H17" s="17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6" t="str">
        <f>IF(LEFT($B18,1)="M","뮤지컬("&amp;COUNTIF($B$15:B18,"M*")&amp;")",IF(LEFT($B18,1)="C","콘서트("&amp;COUNTIF($B$15:B18,"C*")&amp;")","그외("&amp; COUNTIF($B$15:B18,"&lt;&gt;M*")-COUNTIF($B$15:B18,"C*")&amp;")"))</f>
        <v>그외(1)</v>
      </c>
      <c r="H18" s="17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6" t="str">
        <f>IF(LEFT($B19,1)="M","뮤지컬("&amp;COUNTIF($B$15:B19,"M*")&amp;")",IF(LEFT($B19,1)="C","콘서트("&amp;COUNTIF($B$15:B19,"C*")&amp;")","그외("&amp; COUNTIF($B$15:B19,"&lt;&gt;M*")-COUNTIF($B$15:B19,"C*")&amp;")"))</f>
        <v>그외(2)</v>
      </c>
      <c r="H19" s="17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6" t="str">
        <f>IF(LEFT($B20,1)="M","뮤지컬("&amp;COUNTIF($B$15:B20,"M*")&amp;")",IF(LEFT($B20,1)="C","콘서트("&amp;COUNTIF($B$15:B20,"C*")&amp;")","그외("&amp; COUNTIF($B$15:B20,"&lt;&gt;M*")-COUNTIF($B$15:B20,"C*")&amp;")"))</f>
        <v>콘서트(3)</v>
      </c>
      <c r="H20" s="17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6" t="str">
        <f>IF(LEFT($B21,1)="M","뮤지컬("&amp;COUNTIF($B$15:B21,"M*")&amp;")",IF(LEFT($B21,1)="C","콘서트("&amp;COUNTIF($B$15:B21,"C*")&amp;")","그외("&amp; COUNTIF($B$15:B21,"&lt;&gt;M*")-COUNTIF($B$15:B21,"C*")&amp;")"))</f>
        <v>그외(3)</v>
      </c>
      <c r="H21" s="17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6" t="str">
        <f>IF(LEFT($B22,1)="M","뮤지컬("&amp;COUNTIF($B$15:B22,"M*")&amp;")",IF(LEFT($B22,1)="C","콘서트("&amp;COUNTIF($B$15:B22,"C*")&amp;")","그외("&amp; COUNTIF($B$15:B22,"&lt;&gt;M*")-COUNTIF($B$15:B22,"C*")&amp;")"))</f>
        <v>뮤지컬(2)</v>
      </c>
      <c r="H22" s="17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6" t="str">
        <f>IF(LEFT($B23,1)="M","뮤지컬("&amp;COUNTIF($B$15:B23,"M*")&amp;")",IF(LEFT($B23,1)="C","콘서트("&amp;COUNTIF($B$15:B23,"C*")&amp;")","그외("&amp; COUNTIF($B$15:B23,"&lt;&gt;M*")-COUNTIF($B$15:B23,"C*")&amp;")"))</f>
        <v>그외(4)</v>
      </c>
      <c r="H23" s="17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6" t="str">
        <f>IF(LEFT($B24,1)="M","뮤지컬("&amp;COUNTIF($B$15:B24,"M*")&amp;")",IF(LEFT($B24,1)="C","콘서트("&amp;COUNTIF($B$15:B24,"C*")&amp;")","그외("&amp; COUNTIF($B$15:B24,"&lt;&gt;M*")-COUNTIF($B$15:B24,"C*")&amp;")"))</f>
        <v>그외(5)</v>
      </c>
      <c r="H24" s="17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6" t="str">
        <f>IF(LEFT($B25,1)="M","뮤지컬("&amp;COUNTIF($B$15:B25,"M*")&amp;")",IF(LEFT($B25,1)="C","콘서트("&amp;COUNTIF($B$15:B25,"C*")&amp;")","그외("&amp; COUNTIF($B$15:B25,"&lt;&gt;M*")-COUNTIF($B$15:B25,"C*")&amp;")"))</f>
        <v>뮤지컬(3)</v>
      </c>
      <c r="H25" s="17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6" t="str">
        <f>IF(LEFT($B26,1)="M","뮤지컬("&amp;COUNTIF($B$15:B26,"M*")&amp;")",IF(LEFT($B26,1)="C","콘서트("&amp;COUNTIF($B$15:B26,"C*")&amp;")","그외("&amp; COUNTIF($B$15:B26,"&lt;&gt;M*")-COUNTIF($B$15:B26,"C*")&amp;")"))</f>
        <v>콘서트(4)</v>
      </c>
      <c r="H26" s="17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6" t="str">
        <f>IF(LEFT($B27,1)="M","뮤지컬("&amp;COUNTIF($B$15:B27,"M*")&amp;")",IF(LEFT($B27,1)="C","콘서트("&amp;COUNTIF($B$15:B27,"C*")&amp;")","그외("&amp; COUNTIF($B$15:B27,"&lt;&gt;M*")-COUNTIF($B$15:B27,"C*")&amp;")"))</f>
        <v>그외(6)</v>
      </c>
      <c r="H27" s="17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6" t="str">
        <f>IF(LEFT($B28,1)="M","뮤지컬("&amp;COUNTIF($B$15:B28,"M*")&amp;")",IF(LEFT($B28,1)="C","콘서트("&amp;COUNTIF($B$15:B28,"C*")&amp;")","그외("&amp; COUNTIF($B$15:B28,"&lt;&gt;M*")-COUNTIF($B$15:B28,"C*")&amp;")"))</f>
        <v>그외(7)</v>
      </c>
      <c r="H28" s="17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6" t="str">
        <f>IF(LEFT($B29,1)="M","뮤지컬("&amp;COUNTIF($B$15:B29,"M*")&amp;")",IF(LEFT($B29,1)="C","콘서트("&amp;COUNTIF($B$15:B29,"C*")&amp;")","그외("&amp; COUNTIF($B$15:B29,"&lt;&gt;M*")-COUNTIF($B$15:B29,"C*")&amp;")"))</f>
        <v>뮤지컬(4)</v>
      </c>
      <c r="H29" s="17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6" t="str">
        <f>IF(LEFT($B30,1)="M","뮤지컬("&amp;COUNTIF($B$15:B30,"M*")&amp;")",IF(LEFT($B30,1)="C","콘서트("&amp;COUNTIF($B$15:B30,"C*")&amp;")","그외("&amp; COUNTIF($B$15:B30,"&lt;&gt;M*")-COUNTIF($B$15:B30,"C*")&amp;")"))</f>
        <v>그외(8)</v>
      </c>
      <c r="H30" s="17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6" t="str">
        <f>IF(LEFT($B31,1)="M","뮤지컬("&amp;COUNTIF($B$15:B31,"M*")&amp;")",IF(LEFT($B31,1)="C","콘서트("&amp;COUNTIF($B$15:B31,"C*")&amp;")","그외("&amp; COUNTIF($B$15:B31,"&lt;&gt;M*")-COUNTIF($B$15:B31,"C*")&amp;")"))</f>
        <v>콘서트(5)</v>
      </c>
      <c r="H31" s="17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6" t="str">
        <f>IF(LEFT($B32,1)="M","뮤지컬("&amp;COUNTIF($B$15:B32,"M*")&amp;")",IF(LEFT($B32,1)="C","콘서트("&amp;COUNTIF($B$15:B32,"C*")&amp;")","그외("&amp; COUNTIF($B$15:B32,"&lt;&gt;M*")-COUNTIF($B$15:B32,"C*")&amp;")"))</f>
        <v>그외(9)</v>
      </c>
      <c r="H32" s="17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6" t="str">
        <f>IF(LEFT($B33,1)="M","뮤지컬("&amp;COUNTIF($B$15:B33,"M*")&amp;")",IF(LEFT($B33,1)="C","콘서트("&amp;COUNTIF($B$15:B33,"C*")&amp;")","그외("&amp; COUNTIF($B$15:B33,"&lt;&gt;M*")-COUNTIF($B$15:B33,"C*")&amp;")"))</f>
        <v>콘서트(6)</v>
      </c>
      <c r="H33" s="17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6" t="str">
        <f>IF(LEFT($B34,1)="M","뮤지컬("&amp;COUNTIF($B$15:B34,"M*")&amp;")",IF(LEFT($B34,1)="C","콘서트("&amp;COUNTIF($B$15:B34,"C*")&amp;")","그외("&amp; COUNTIF($B$15:B34,"&lt;&gt;M*")-COUNTIF($B$15:B34,"C*")&amp;")"))</f>
        <v>뮤지컬(5)</v>
      </c>
      <c r="H34" s="17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6" t="str">
        <f>IF(LEFT($B35,1)="M","뮤지컬("&amp;COUNTIF($B$15:B35,"M*")&amp;")",IF(LEFT($B35,1)="C","콘서트("&amp;COUNTIF($B$15:B35,"C*")&amp;")","그외("&amp; COUNTIF($B$15:B35,"&lt;&gt;M*")-COUNTIF($B$15:B35,"C*")&amp;")"))</f>
        <v>그외(10)</v>
      </c>
      <c r="H35" s="17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6" t="str">
        <f>IF(LEFT($B36,1)="M","뮤지컬("&amp;COUNTIF($B$15:B36,"M*")&amp;")",IF(LEFT($B36,1)="C","콘서트("&amp;COUNTIF($B$15:B36,"C*")&amp;")","그외("&amp; COUNTIF($B$15:B36,"&lt;&gt;M*")-COUNTIF($B$15:B36,"C*")&amp;")"))</f>
        <v>뮤지컬(6)</v>
      </c>
      <c r="H36" s="17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6" t="str">
        <f>IF(LEFT($B37,1)="M","뮤지컬("&amp;COUNTIF($B$15:B37,"M*")&amp;")",IF(LEFT($B37,1)="C","콘서트("&amp;COUNTIF($B$15:B37,"C*")&amp;")","그외("&amp; COUNTIF($B$15:B37,"&lt;&gt;M*")-COUNTIF($B$15:B37,"C*")&amp;")"))</f>
        <v>뮤지컬(7)</v>
      </c>
      <c r="H37" s="17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6" t="str">
        <f>IF(LEFT($B38,1)="M","뮤지컬("&amp;COUNTIF($B$15:B38,"M*")&amp;")",IF(LEFT($B38,1)="C","콘서트("&amp;COUNTIF($B$15:B38,"C*")&amp;")","그외("&amp; COUNTIF($B$15:B38,"&lt;&gt;M*")-COUNTIF($B$15:B38,"C*")&amp;")"))</f>
        <v>뮤지컬(8)</v>
      </c>
      <c r="H38" s="17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6" t="str">
        <f>IF(LEFT($B39,1)="M","뮤지컬("&amp;COUNTIF($B$15:B39,"M*")&amp;")",IF(LEFT($B39,1)="C","콘서트("&amp;COUNTIF($B$15:B39,"C*")&amp;")","그외("&amp; COUNTIF($B$15:B39,"&lt;&gt;M*")-COUNTIF($B$15:B39,"C*")&amp;")"))</f>
        <v>콘서트(7)</v>
      </c>
      <c r="H39" s="17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6" t="str">
        <f>IF(LEFT($B40,1)="M","뮤지컬("&amp;COUNTIF($B$15:B40,"M*")&amp;")",IF(LEFT($B40,1)="C","콘서트("&amp;COUNTIF($B$15:B40,"C*")&amp;")","그외("&amp; COUNTIF($B$15:B40,"&lt;&gt;M*")-COUNTIF($B$15:B40,"C*")&amp;")"))</f>
        <v>그외(11)</v>
      </c>
      <c r="H40" s="17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abSelected="1" zoomScale="85" zoomScaleNormal="85" workbookViewId="0">
      <selection activeCell="D12" sqref="D12"/>
    </sheetView>
  </sheetViews>
  <sheetFormatPr defaultRowHeight="17.399999999999999"/>
  <cols>
    <col min="1" max="1" width="7" bestFit="1" customWidth="1"/>
    <col min="2" max="2" width="17" bestFit="1" customWidth="1"/>
    <col min="3" max="3" width="15.19921875" bestFit="1" customWidth="1"/>
    <col min="4" max="5" width="11.5" bestFit="1" customWidth="1"/>
    <col min="6" max="7" width="10.09765625" bestFit="1" customWidth="1"/>
    <col min="8" max="8" width="18.09765625" bestFit="1" customWidth="1"/>
    <col min="9" max="9" width="16.8984375" bestFit="1" customWidth="1"/>
    <col min="10" max="10" width="14.19921875" bestFit="1" customWidth="1"/>
    <col min="11" max="11" width="12.296875" bestFit="1" customWidth="1"/>
    <col min="12" max="12" width="14.19921875" bestFit="1" customWidth="1"/>
    <col min="13" max="13" width="12.296875" bestFit="1" customWidth="1"/>
    <col min="14" max="14" width="14.19921875" bestFit="1" customWidth="1"/>
    <col min="15" max="15" width="12.296875" bestFit="1" customWidth="1"/>
    <col min="16" max="16" width="14.19921875" bestFit="1" customWidth="1"/>
    <col min="17" max="17" width="12.296875" bestFit="1" customWidth="1"/>
    <col min="18" max="18" width="18.796875" bestFit="1" customWidth="1"/>
    <col min="19" max="19" width="16.8984375" bestFit="1" customWidth="1"/>
  </cols>
  <sheetData>
    <row r="2" spans="1:6">
      <c r="A2" s="34" t="s">
        <v>2</v>
      </c>
      <c r="B2" t="s">
        <v>11</v>
      </c>
    </row>
    <row r="4" spans="1:6">
      <c r="D4" s="34" t="s">
        <v>3</v>
      </c>
    </row>
    <row r="5" spans="1:6">
      <c r="A5" s="34" t="s">
        <v>90</v>
      </c>
      <c r="B5" s="34" t="s">
        <v>89</v>
      </c>
      <c r="C5" s="34" t="s">
        <v>88</v>
      </c>
      <c r="D5" t="s">
        <v>12</v>
      </c>
      <c r="E5" t="s">
        <v>16</v>
      </c>
      <c r="F5" t="s">
        <v>83</v>
      </c>
    </row>
    <row r="6" spans="1:6">
      <c r="A6" t="s">
        <v>91</v>
      </c>
      <c r="D6" s="41"/>
      <c r="E6" s="41"/>
      <c r="F6" s="41"/>
    </row>
    <row r="7" spans="1:6">
      <c r="B7" t="s">
        <v>78</v>
      </c>
      <c r="D7" s="41"/>
      <c r="E7" s="41"/>
      <c r="F7" s="41"/>
    </row>
    <row r="8" spans="1:6">
      <c r="C8" t="s">
        <v>84</v>
      </c>
      <c r="D8" s="41">
        <v>27</v>
      </c>
      <c r="E8" s="41">
        <v>21</v>
      </c>
      <c r="F8" s="41">
        <v>27</v>
      </c>
    </row>
    <row r="9" spans="1:6">
      <c r="C9" t="s">
        <v>86</v>
      </c>
      <c r="D9" s="42">
        <v>837000</v>
      </c>
      <c r="E9" s="42">
        <v>417900</v>
      </c>
      <c r="F9" s="42">
        <v>837000</v>
      </c>
    </row>
    <row r="10" spans="1:6">
      <c r="A10" t="s">
        <v>94</v>
      </c>
      <c r="D10" s="41">
        <v>27</v>
      </c>
      <c r="E10" s="41">
        <v>21</v>
      </c>
      <c r="F10" s="41">
        <v>27</v>
      </c>
    </row>
    <row r="11" spans="1:6">
      <c r="A11" t="s">
        <v>95</v>
      </c>
      <c r="D11" s="42">
        <v>837000</v>
      </c>
      <c r="E11" s="42">
        <v>417900</v>
      </c>
      <c r="F11" s="42">
        <v>837000</v>
      </c>
    </row>
    <row r="12" spans="1:6">
      <c r="A12" t="s">
        <v>100</v>
      </c>
      <c r="D12" s="41">
        <v>27</v>
      </c>
      <c r="E12" s="41">
        <v>21</v>
      </c>
      <c r="F12" s="41">
        <v>21</v>
      </c>
    </row>
    <row r="13" spans="1:6">
      <c r="A13" t="s">
        <v>101</v>
      </c>
      <c r="D13" s="42">
        <v>837000</v>
      </c>
      <c r="E13" s="42">
        <v>417900</v>
      </c>
      <c r="F13" s="42">
        <v>417900</v>
      </c>
    </row>
    <row r="14" spans="1:6">
      <c r="A14" t="s">
        <v>92</v>
      </c>
      <c r="D14" s="41"/>
      <c r="E14" s="41"/>
      <c r="F14" s="41"/>
    </row>
    <row r="15" spans="1:6">
      <c r="B15" t="s">
        <v>79</v>
      </c>
      <c r="D15" s="41"/>
      <c r="E15" s="41"/>
      <c r="F15" s="41"/>
    </row>
    <row r="16" spans="1:6">
      <c r="C16" t="s">
        <v>84</v>
      </c>
      <c r="D16" s="41">
        <v>6</v>
      </c>
      <c r="E16" s="41">
        <v>19</v>
      </c>
      <c r="F16" s="41">
        <v>19</v>
      </c>
    </row>
    <row r="17" spans="1:6">
      <c r="C17" t="s">
        <v>86</v>
      </c>
      <c r="D17" s="42">
        <v>186000</v>
      </c>
      <c r="E17" s="42">
        <v>378100</v>
      </c>
      <c r="F17" s="42">
        <v>378100</v>
      </c>
    </row>
    <row r="18" spans="1:6">
      <c r="B18" t="s">
        <v>80</v>
      </c>
      <c r="D18" s="41"/>
      <c r="E18" s="41"/>
      <c r="F18" s="41"/>
    </row>
    <row r="19" spans="1:6">
      <c r="C19" t="s">
        <v>84</v>
      </c>
      <c r="D19" s="41">
        <v>21</v>
      </c>
      <c r="E19" s="41" t="s">
        <v>106</v>
      </c>
      <c r="F19" s="41">
        <v>21</v>
      </c>
    </row>
    <row r="20" spans="1:6">
      <c r="C20" t="s">
        <v>86</v>
      </c>
      <c r="D20" s="42">
        <v>651000</v>
      </c>
      <c r="E20" s="42" t="s">
        <v>106</v>
      </c>
      <c r="F20" s="42">
        <v>651000</v>
      </c>
    </row>
    <row r="21" spans="1:6">
      <c r="B21" t="s">
        <v>81</v>
      </c>
      <c r="D21" s="41"/>
      <c r="E21" s="41"/>
      <c r="F21" s="41"/>
    </row>
    <row r="22" spans="1:6">
      <c r="C22" t="s">
        <v>84</v>
      </c>
      <c r="D22" s="41" t="s">
        <v>106</v>
      </c>
      <c r="E22" s="41">
        <v>9</v>
      </c>
      <c r="F22" s="41">
        <v>9</v>
      </c>
    </row>
    <row r="23" spans="1:6">
      <c r="C23" t="s">
        <v>86</v>
      </c>
      <c r="D23" s="42" t="s">
        <v>106</v>
      </c>
      <c r="E23" s="42">
        <v>179100</v>
      </c>
      <c r="F23" s="42">
        <v>179100</v>
      </c>
    </row>
    <row r="24" spans="1:6">
      <c r="A24" t="s">
        <v>96</v>
      </c>
      <c r="D24" s="41">
        <v>21</v>
      </c>
      <c r="E24" s="41">
        <v>19</v>
      </c>
      <c r="F24" s="41">
        <v>21</v>
      </c>
    </row>
    <row r="25" spans="1:6">
      <c r="A25" t="s">
        <v>97</v>
      </c>
      <c r="D25" s="42">
        <v>651000</v>
      </c>
      <c r="E25" s="42">
        <v>378100</v>
      </c>
      <c r="F25" s="42">
        <v>651000</v>
      </c>
    </row>
    <row r="26" spans="1:6">
      <c r="A26" t="s">
        <v>102</v>
      </c>
      <c r="D26" s="41">
        <v>2</v>
      </c>
      <c r="E26" s="41">
        <v>9</v>
      </c>
      <c r="F26" s="41">
        <v>2</v>
      </c>
    </row>
    <row r="27" spans="1:6">
      <c r="A27" t="s">
        <v>103</v>
      </c>
      <c r="D27" s="42">
        <v>62000</v>
      </c>
      <c r="E27" s="42">
        <v>179100</v>
      </c>
      <c r="F27" s="42">
        <v>62000</v>
      </c>
    </row>
    <row r="28" spans="1:6">
      <c r="A28" t="s">
        <v>93</v>
      </c>
      <c r="D28" s="41"/>
      <c r="E28" s="41"/>
      <c r="F28" s="41"/>
    </row>
    <row r="29" spans="1:6">
      <c r="B29" t="s">
        <v>82</v>
      </c>
      <c r="D29" s="41"/>
      <c r="E29" s="41"/>
      <c r="F29" s="41"/>
    </row>
    <row r="30" spans="1:6">
      <c r="C30" t="s">
        <v>84</v>
      </c>
      <c r="D30" s="41" t="s">
        <v>106</v>
      </c>
      <c r="E30" s="41">
        <v>5</v>
      </c>
      <c r="F30" s="41">
        <v>5</v>
      </c>
    </row>
    <row r="31" spans="1:6">
      <c r="C31" t="s">
        <v>86</v>
      </c>
      <c r="D31" s="42" t="s">
        <v>106</v>
      </c>
      <c r="E31" s="42">
        <v>99500</v>
      </c>
      <c r="F31" s="42">
        <v>99500</v>
      </c>
    </row>
    <row r="32" spans="1:6">
      <c r="A32" t="s">
        <v>98</v>
      </c>
      <c r="D32" s="41" t="s">
        <v>106</v>
      </c>
      <c r="E32" s="41">
        <v>5</v>
      </c>
      <c r="F32" s="41">
        <v>5</v>
      </c>
    </row>
    <row r="33" spans="1:6">
      <c r="A33" t="s">
        <v>99</v>
      </c>
      <c r="D33" s="42" t="s">
        <v>106</v>
      </c>
      <c r="E33" s="42">
        <v>99500</v>
      </c>
      <c r="F33" s="42">
        <v>99500</v>
      </c>
    </row>
    <row r="34" spans="1:6">
      <c r="A34" t="s">
        <v>104</v>
      </c>
      <c r="D34" s="41" t="s">
        <v>106</v>
      </c>
      <c r="E34" s="41">
        <v>5</v>
      </c>
      <c r="F34" s="41">
        <v>5</v>
      </c>
    </row>
    <row r="35" spans="1:6">
      <c r="A35" t="s">
        <v>105</v>
      </c>
      <c r="D35" s="42" t="s">
        <v>106</v>
      </c>
      <c r="E35" s="42">
        <v>99500</v>
      </c>
      <c r="F35" s="42">
        <v>99500</v>
      </c>
    </row>
    <row r="36" spans="1:6">
      <c r="A36" t="s">
        <v>85</v>
      </c>
      <c r="D36" s="41">
        <v>27</v>
      </c>
      <c r="E36" s="41">
        <v>21</v>
      </c>
      <c r="F36" s="41">
        <v>27</v>
      </c>
    </row>
    <row r="37" spans="1:6">
      <c r="A37" t="s">
        <v>87</v>
      </c>
      <c r="D37" s="42">
        <v>837000</v>
      </c>
      <c r="E37" s="42">
        <v>417900</v>
      </c>
      <c r="F37" s="42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/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71</v>
      </c>
    </row>
    <row r="3" spans="2:11">
      <c r="B3" t="s">
        <v>45</v>
      </c>
      <c r="I3" s="3"/>
      <c r="J3" s="3"/>
      <c r="K3" s="3"/>
    </row>
    <row r="4" spans="2:11">
      <c r="B4" t="s">
        <v>46</v>
      </c>
      <c r="I4" s="10"/>
      <c r="J4" s="10"/>
      <c r="K4" s="10"/>
    </row>
    <row r="5" spans="2:11">
      <c r="B5" t="s">
        <v>47</v>
      </c>
      <c r="I5" s="10"/>
      <c r="J5" s="10"/>
      <c r="K5" s="10"/>
    </row>
    <row r="6" spans="2:11">
      <c r="B6" t="s">
        <v>48</v>
      </c>
      <c r="I6" s="10"/>
      <c r="J6" s="10"/>
      <c r="K6" s="10"/>
    </row>
    <row r="7" spans="2:11">
      <c r="B7" t="s">
        <v>49</v>
      </c>
      <c r="I7" s="10"/>
      <c r="J7" s="10"/>
      <c r="K7" s="10"/>
    </row>
    <row r="8" spans="2:11">
      <c r="B8" t="s">
        <v>50</v>
      </c>
    </row>
    <row r="9" spans="2:11">
      <c r="B9" t="s">
        <v>51</v>
      </c>
    </row>
    <row r="10" spans="2:11">
      <c r="B10" t="s">
        <v>52</v>
      </c>
    </row>
    <row r="11" spans="2:11">
      <c r="B11" t="s">
        <v>53</v>
      </c>
    </row>
    <row r="12" spans="2:11">
      <c r="B12" t="s">
        <v>54</v>
      </c>
    </row>
    <row r="13" spans="2:11">
      <c r="B13" t="s">
        <v>55</v>
      </c>
    </row>
    <row r="14" spans="2:11">
      <c r="B14" t="s">
        <v>56</v>
      </c>
    </row>
    <row r="15" spans="2:11">
      <c r="B15" t="s">
        <v>57</v>
      </c>
    </row>
    <row r="16" spans="2:11">
      <c r="B16" t="s">
        <v>58</v>
      </c>
    </row>
    <row r="17" spans="2:2">
      <c r="B17" t="s">
        <v>59</v>
      </c>
    </row>
    <row r="18" spans="2:2">
      <c r="B18" t="s">
        <v>60</v>
      </c>
    </row>
    <row r="19" spans="2:2">
      <c r="B19" t="s">
        <v>61</v>
      </c>
    </row>
    <row r="20" spans="2:2">
      <c r="B20" t="s">
        <v>62</v>
      </c>
    </row>
    <row r="21" spans="2:2">
      <c r="B21" t="s">
        <v>63</v>
      </c>
    </row>
    <row r="22" spans="2:2">
      <c r="B22" t="s">
        <v>64</v>
      </c>
    </row>
    <row r="23" spans="2:2">
      <c r="B23" t="s">
        <v>65</v>
      </c>
    </row>
    <row r="24" spans="2:2">
      <c r="B24" t="s">
        <v>66</v>
      </c>
    </row>
    <row r="25" spans="2:2">
      <c r="B25" t="s">
        <v>67</v>
      </c>
    </row>
    <row r="26" spans="2:2">
      <c r="B26" t="s">
        <v>68</v>
      </c>
    </row>
    <row r="27" spans="2:2">
      <c r="B27" t="s">
        <v>69</v>
      </c>
    </row>
    <row r="28" spans="2:2">
      <c r="B28" t="s">
        <v>70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/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/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5"/>
      <c r="B1" s="15"/>
      <c r="C1" s="15"/>
      <c r="D1" s="15"/>
      <c r="E1" s="15"/>
    </row>
    <row r="2" spans="1:5" ht="18" thickBot="1">
      <c r="A2" s="15"/>
      <c r="B2" t="s">
        <v>0</v>
      </c>
    </row>
    <row r="3" spans="1:5">
      <c r="A3" s="15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5"/>
      <c r="B4" s="9" t="s">
        <v>15</v>
      </c>
      <c r="C4" s="18">
        <v>35000</v>
      </c>
      <c r="D4" s="10">
        <v>100</v>
      </c>
      <c r="E4" s="19">
        <f t="shared" ref="E4:E11" si="0">C4*D4</f>
        <v>3500000</v>
      </c>
    </row>
    <row r="5" spans="1:5">
      <c r="A5" s="15"/>
      <c r="B5" s="9" t="s">
        <v>8</v>
      </c>
      <c r="C5" s="18">
        <v>15000</v>
      </c>
      <c r="D5" s="10">
        <v>35</v>
      </c>
      <c r="E5" s="19">
        <f t="shared" si="0"/>
        <v>525000</v>
      </c>
    </row>
    <row r="6" spans="1:5">
      <c r="A6" s="15"/>
      <c r="B6" s="9" t="s">
        <v>17</v>
      </c>
      <c r="C6" s="18">
        <v>43000</v>
      </c>
      <c r="D6" s="10">
        <v>89</v>
      </c>
      <c r="E6" s="19">
        <f t="shared" si="0"/>
        <v>3827000</v>
      </c>
    </row>
    <row r="7" spans="1:5">
      <c r="A7" s="15"/>
      <c r="B7" s="9" t="s">
        <v>18</v>
      </c>
      <c r="C7" s="18">
        <v>21000</v>
      </c>
      <c r="D7" s="10">
        <v>120</v>
      </c>
      <c r="E7" s="19">
        <f t="shared" si="0"/>
        <v>2520000</v>
      </c>
    </row>
    <row r="8" spans="1:5">
      <c r="A8" s="15"/>
      <c r="B8" s="9" t="s">
        <v>12</v>
      </c>
      <c r="C8" s="18">
        <v>31000</v>
      </c>
      <c r="D8" s="10">
        <v>75</v>
      </c>
      <c r="E8" s="19">
        <f t="shared" si="0"/>
        <v>2325000</v>
      </c>
    </row>
    <row r="9" spans="1:5">
      <c r="A9" s="15"/>
      <c r="B9" s="9" t="s">
        <v>16</v>
      </c>
      <c r="C9" s="18">
        <v>19900</v>
      </c>
      <c r="D9" s="10">
        <v>30</v>
      </c>
      <c r="E9" s="19">
        <f t="shared" si="0"/>
        <v>597000</v>
      </c>
    </row>
    <row r="10" spans="1:5">
      <c r="A10" s="15"/>
      <c r="B10" s="9" t="s">
        <v>13</v>
      </c>
      <c r="C10" s="18">
        <v>16000</v>
      </c>
      <c r="D10" s="10">
        <v>59</v>
      </c>
      <c r="E10" s="19">
        <f t="shared" si="0"/>
        <v>944000</v>
      </c>
    </row>
    <row r="11" spans="1:5" ht="18" thickBot="1">
      <c r="A11" s="15"/>
      <c r="B11" s="11" t="s">
        <v>10</v>
      </c>
      <c r="C11" s="20">
        <v>23000</v>
      </c>
      <c r="D11" s="12">
        <v>80</v>
      </c>
      <c r="E11" s="21">
        <f t="shared" si="0"/>
        <v>1840000</v>
      </c>
    </row>
    <row r="12" spans="1:5">
      <c r="A12" s="15"/>
      <c r="B12" s="15"/>
      <c r="C12" s="15"/>
      <c r="D12" s="15"/>
      <c r="E12" s="15"/>
    </row>
    <row r="13" spans="1:5">
      <c r="A13" s="15"/>
      <c r="B13" s="15"/>
      <c r="C13" s="15"/>
      <c r="D13" s="15"/>
      <c r="E13" s="15"/>
    </row>
    <row r="14" spans="1:5">
      <c r="A14" s="15"/>
      <c r="B14" s="15"/>
      <c r="C14" s="15"/>
      <c r="D14" s="15"/>
      <c r="E14" s="15"/>
    </row>
    <row r="15" spans="1:5">
      <c r="A15" s="15"/>
      <c r="B15" s="15"/>
      <c r="C15" s="15"/>
      <c r="D15" s="15"/>
      <c r="E15" s="15"/>
    </row>
    <row r="16" spans="1:5">
      <c r="A16" s="15"/>
      <c r="B16" s="15"/>
      <c r="C16" s="15"/>
      <c r="D16" s="15"/>
      <c r="E16" s="15"/>
    </row>
    <row r="17" spans="1:5">
      <c r="A17" s="15"/>
      <c r="B17" s="15"/>
      <c r="C17" s="15"/>
      <c r="D17" s="15"/>
      <c r="E17" s="15"/>
    </row>
    <row r="18" spans="1:5">
      <c r="A18" s="15"/>
      <c r="B18" s="15"/>
      <c r="C18" s="15"/>
      <c r="D18" s="15"/>
      <c r="E18" s="15"/>
    </row>
    <row r="19" spans="1:5">
      <c r="A19" s="15"/>
      <c r="B19" s="15"/>
      <c r="C19" s="15"/>
      <c r="D19" s="15"/>
      <c r="E19" s="15"/>
    </row>
    <row r="20" spans="1:5">
      <c r="A20" s="15"/>
      <c r="B20" s="15"/>
      <c r="C20" s="15"/>
      <c r="D20" s="15"/>
      <c r="E20" s="15"/>
    </row>
    <row r="21" spans="1:5">
      <c r="A21" s="15"/>
      <c r="B21" s="15"/>
      <c r="C21" s="15"/>
      <c r="D21" s="15"/>
      <c r="E21" s="15"/>
    </row>
    <row r="22" spans="1:5">
      <c r="A22" s="15"/>
      <c r="B22" s="15"/>
      <c r="C22" s="15"/>
      <c r="D22" s="15"/>
      <c r="E22" s="15"/>
    </row>
    <row r="23" spans="1:5">
      <c r="A23" s="15"/>
      <c r="B23" s="15"/>
      <c r="C23" s="15"/>
      <c r="D23" s="15"/>
      <c r="E23" s="15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2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3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3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3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830580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E A A B Q S w M E F A A C A A g A H Y 3 / W j K v j F + l A A A A 9 w A A A B I A H A B D b 2 5 m a W c v U G F j a 2 F n Z S 5 4 b W w g o h g A K K A U A A A A A A A A A A A A A A A A A A A A A A A A A A A A h Y + x D o I w G I R f h X S n L Z X B k J 8 y O C q J 0 c S 4 N l C h A V p D i + X d H H w k X 0 G M o m 4 O N 9 z d N 9 z d r z f I x q 4 N L r K 3 y u g U R Z i i Q O r C l E p X K R r c K V y i j M N W F I 2 o Z D D B 2 i a j L V N U O 3 d O C P H e Y 7 / A p q 8 I o z Q i x 3 y z L 2 r Z C f S B 1 X 8 4 V N o 6 o Q u J O B x e Y z j D U R x P o g x T I H M K u d J f g k 2 D n + 1 P C K u h d U M v e W P C 9 Q 7 I b I G 8 T / A H U E s D B B Q A A g A I A B 2 N /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d j f 9 a G 2 u f F D o B A A C 4 A Q A A E w A c A E Z v c m 1 1 b G F z L 1 N l Y 3 R p b 2 4 x L m 0 g o h g A K K A U A A A A A A A A A A A A A A A A A A A A A A A A A A A A p Z B B S 8 J g G M f v g 3 2 H l 5 0 U R O a w D s k O o Q R d K p B O T s b r f M i B T n n f V y 8 R C F 0 q P R g 4 c j V C K J L A g 6 D G I P p C 2 7 P v 0 G S X i G 4 9 l w f + / + f 5 H X 4 c L G F 3 H V J N d 6 E k S 7 L E W 5 R B k 4 T r L T 6 s c H a D 7 h f R S R u E L J F k 8 G k S r Y M k O b Q s 4 D x f o Y I 2 K I f M k d 2 G f L n r C H A E z y j l A + O c A + N G t H J x M U x Y x q k D F W Y P I I m m 8 b V L Y m 8 a v W 8 M T d X 2 z D B Y 4 Y c f L Q O c + 7 i 4 N / F z E 3 t + I Q x u c f S a l G b s e n i 3 x e d J 9 D I 2 t W J B U / d J v 9 e k A v 4 P U D W C W x 9 H 8 x S C / j y e u Y Z a j B / H R u o h 3 A y j t 2 W e W l a z o W R z p F Z m k H y e 0 I F 9 Q X f u z l i 3 B 0 z Y w H X B + l D P 5 l J d 5 i + P q b 7 L W t V q Q Y f q i p I 7 F t D R l Z 9 n S v 2 q t t N a l y X b + Q N T + g Z Q S w E C L Q A U A A I A C A A d j f 9 a M q + M X 6 U A A A D 3 A A A A E g A A A A A A A A A A A A A A A A A A A A A A Q 2 9 u Z m l n L 1 B h Y 2 t h Z 2 U u e G 1 s U E s B A i 0 A F A A C A A g A H Y 3 / W g / K 6 a u k A A A A 6 Q A A A B M A A A A A A A A A A A A A A A A A 8 Q A A A F t D b 2 5 0 Z W 5 0 X 1 R 5 c G V z X S 5 4 b W x Q S w E C L Q A U A A I A C A A d j f 9 a G 2 u f F D o B A A C 4 A Q A A E w A A A A A A A A A A A A A A A A D i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N D Q A A A A A A A C s N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E l Q j M l Q j U l R U M l O T c l Q j A l R U M l O T g l O D g l R U M l O T U l Q k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W I 1 M 2 Z i M y 1 l Z W R i L T Q 3 N m M t Y T N k Z C 0 0 M m M 2 M T A 2 Z m M y Y T g i I C 8 + P E V u d H J 5 I F R 5 c G U 9 I k Z p b G x F b m F i b G V k I i B W Y W x 1 Z T 0 i b D A i I C 8 + P E V u d H J 5 I F R 5 c G U 9 I k Z p b G x P Y m p l Y 3 R U e X B l I i B W Y W x 1 Z T 0 i c 1 B p d m 9 0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P r t o T s h J 3 s n p H s l 4 U t M S I g L z 4 8 R W 5 0 c n k g V H l w Z T 0 i U m V j b 3 Z l c n l U Y X J n Z X R D b 2 x 1 b W 4 i I F Z h b H V l P S J s M S I g L z 4 8 R W 5 0 c n k g V H l w Z T 0 i U m V j b 3 Z l c n l U Y X J n Z X R S b 3 c i I F Z h b H V l P S J s N C I g L z 4 8 R W 5 0 c n k g V H l w Z T 0 i U G l 2 b 3 R P Y m p l Y 3 R O Y W 1 l I i B W Y W x 1 Z T 0 i c + u 2 h O y E n e y e k e y X h S 0 x I e 2 U v O u y l y D t h Y z s n b T r u J Q y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N v d W 5 0 I i B W Y W x 1 Z T 0 i b D I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M x V D A 4 O j Q w O j U 4 L j Q y M T Q 0 M j F a I i A v P j x F b n R y e S B U e X B l P S J G a W x s Q 2 9 s d W 1 u V H l w Z X M i I F Z h b H V l P S J z Q W d Z R 0 J R Y 0 Z C U T 0 9 I i A v P j x F b n R y e S B U e X B l P S J G a W x s Q 2 9 s d W 1 u T m F t Z X M i I F Z h b H V l P S J z W y Z x d W 9 0 O + y Y i O y V v e u y i O 2 Y u C Z x d W 9 0 O y w m c X V v d D v q s 7 X s l 7 D s n b T r p o Q m c X V v d D s s J n F 1 b 3 Q 7 6 r W s 6 7 a E J n F 1 b 3 Q 7 L C Z x d W 9 0 O + q w g O q y q S Z x d W 9 0 O y w m c X V v d D v s m I j r p 6 T s n b z s n p A m c X V v d D s s J n F 1 b 3 Q 7 7 J i I 6 6 e k 7 I i Y 6 5 + J J n F 1 b 3 Q 7 L C Z x d W 9 0 O + y 0 n e q 4 i O y V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q z t e y X s O y Y i O y V v S 9 B d X R v U m V t b 3 Z l Z E N v b H V t b n M x L n v s m I j s l b 3 r s o j t m L g s M H 0 m c X V v d D s s J n F 1 b 3 Q 7 U 2 V j d G l v b j E v 6 r O 1 7 J e w 7 J i I 7 J W 9 L 0 F 1 d G 9 S Z W 1 v d m V k Q 2 9 s d W 1 u c z E u e + q z t e y X s O y d t O u m h C w x f S Z x d W 9 0 O y w m c X V v d D t T Z W N 0 a W 9 u M S / q s 7 X s l 7 D s m I j s l b 0 v Q X V 0 b 1 J l b W 9 2 Z W R D b 2 x 1 b W 5 z M S 5 7 6 r W s 6 7 a E L D J 9 J n F 1 b 3 Q 7 L C Z x d W 9 0 O 1 N l Y 3 R p b 2 4 x L + q z t e y X s O y Y i O y V v S 9 B d X R v U m V t b 3 Z l Z E N v b H V t b n M x L n v q s I D q s q k s M 3 0 m c X V v d D s s J n F 1 b 3 Q 7 U 2 V j d G l v b j E v 6 r O 1 7 J e w 7 J i I 7 J W 9 L 0 F 1 d G 9 S Z W 1 v d m V k Q 2 9 s d W 1 u c z E u e + y Y i O u n p O y d v O y e k C w 0 f S Z x d W 9 0 O y w m c X V v d D t T Z W N 0 a W 9 u M S / q s 7 X s l 7 D s m I j s l b 0 v Q X V 0 b 1 J l b W 9 2 Z W R D b 2 x 1 b W 5 z M S 5 7 7 J i I 6 6 e k 7 I i Y 6 5 + J L D V 9 J n F 1 b 3 Q 7 L C Z x d W 9 0 O 1 N l Y 3 R p b 2 4 x L + q z t e y X s O y Y i O y V v S 9 B d X R v U m V t b 3 Z l Z E N v b H V t b n M x L n v s t J 3 q u I j s l a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6 r O 1 7 J e w 7 J i I 7 J W 9 L 0 F 1 d G 9 S Z W 1 v d m V k Q 2 9 s d W 1 u c z E u e + y Y i O y V v e u y i O 2 Y u C w w f S Z x d W 9 0 O y w m c X V v d D t T Z W N 0 a W 9 u M S / q s 7 X s l 7 D s m I j s l b 0 v Q X V 0 b 1 J l b W 9 2 Z W R D b 2 x 1 b W 5 z M S 5 7 6 r O 1 7 J e w 7 J 2 0 6 6 a E L D F 9 J n F 1 b 3 Q 7 L C Z x d W 9 0 O 1 N l Y 3 R p b 2 4 x L + q z t e y X s O y Y i O y V v S 9 B d X R v U m V t b 3 Z l Z E N v b H V t b n M x L n v q t a z r t o Q s M n 0 m c X V v d D s s J n F 1 b 3 Q 7 U 2 V j d G l v b j E v 6 r O 1 7 J e w 7 J i I 7 J W 9 L 0 F 1 d G 9 S Z W 1 v d m V k Q 2 9 s d W 1 u c z E u e + q w g O q y q S w z f S Z x d W 9 0 O y w m c X V v d D t T Z W N 0 a W 9 u M S / q s 7 X s l 7 D s m I j s l b 0 v Q X V 0 b 1 J l b W 9 2 Z W R D b 2 x 1 b W 5 z M S 5 7 7 J i I 6 6 e k 7 J 2 8 7 J 6 Q L D R 9 J n F 1 b 3 Q 7 L C Z x d W 9 0 O 1 N l Y 3 R p b 2 4 x L + q z t e y X s O y Y i O y V v S 9 B d X R v U m V t b 3 Z l Z E N v b H V t b n M x L n v s m I j r p 6 T s i J j r n 4 k s N X 0 m c X V v d D s s J n F 1 b 3 Q 7 U 2 V j d G l v b j E v 6 r O 1 7 J e w 7 J i I 7 J W 9 L 0 F 1 d G 9 S Z W 1 v d m V k Q 2 9 s d W 1 u c z E u e + y 0 n e q 4 i O y V o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B J U I z J U I 1 J U V D J T k 3 J U I w J U V D J T k 4 J T g 4 J U V D J T k 1 J U J E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C 9 f J U V B J U I z J U I 1 J U V D J T k 3 J U I w J U V D J T k 4 J T g 4 J U V D J T k 1 J U J E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w / 9 g T T g L Z B g 1 T I B X c t K m A A A A A A A g A A A A A A E G Y A A A A B A A A g A A A A S C y Y 1 f 7 o H d G Q W 2 C z b Z 8 y I d h 1 3 h U B S c I w / F 4 5 r B r B r 3 8 A A A A A D o A A A A A C A A A g A A A A S h S + 6 H y x q h h l b w L F T k E A 3 Y S V F l 5 j I O M s J Z / D Q S q L l X N Q A A A A x p T 0 Y m H 7 Q A O 0 7 p R R O h 1 d g U Z P R / T 6 y M k 4 2 R 4 C a t E o w J w 5 p 2 A j U R x I k 4 2 f 4 N Z p G Y i N p 3 i F 5 W 4 w L X P f n S Q 6 C w f 1 G 4 h k D s D L 7 L 9 M b B H V F S r m B h R A A A A A C G x 2 E i P a p 4 + h b t a k N u o I h W F 0 7 Y N F 4 U K p + u W C g 5 C U C S T u l w Y F N 3 a H 5 r A A c V F B k P j w o O T P e R J l 3 X X J a b M t + m o O w g = = < / D a t a M a s h u p > 
</file>

<file path=customXml/itemProps1.xml><?xml version="1.0" encoding="utf-8"?>
<ds:datastoreItem xmlns:ds="http://schemas.openxmlformats.org/officeDocument/2006/customXml" ds:itemID="{EB4A3CE4-4455-4483-A858-8F1E35BFE4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박주연</cp:lastModifiedBy>
  <dcterms:created xsi:type="dcterms:W3CDTF">2023-08-09T00:13:15Z</dcterms:created>
  <dcterms:modified xsi:type="dcterms:W3CDTF">2025-08-11T04:12:16Z</dcterms:modified>
</cp:coreProperties>
</file>