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0_0_i\OneDrive\바탕 화면\시나공_기출문제집_실습자료\02 최신기출유형\04회\"/>
    </mc:Choice>
  </mc:AlternateContent>
  <xr:revisionPtr revIDLastSave="0" documentId="13_ncr:1_{C2266B15-6A3A-4157-8172-2BEA8D10AC55}" xr6:coauthVersionLast="47" xr6:coauthVersionMax="47" xr10:uidLastSave="{00000000-0000-0000-0000-000000000000}"/>
  <bookViews>
    <workbookView xWindow="-110" yWindow="-110" windowWidth="19420" windowHeight="11500" firstSheet="1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0" i="3" a="1"/>
  <c r="H24" i="3" a="1"/>
  <c r="H28" i="3" a="1"/>
  <c r="H32" i="3" a="1"/>
  <c r="H36" i="3" a="1"/>
  <c r="H40" i="3" a="1"/>
  <c r="H19" i="3" a="1"/>
  <c r="H21" i="3" a="1"/>
  <c r="H33" i="3" a="1"/>
  <c r="H38" i="3" a="1"/>
  <c r="H27" i="3" a="1"/>
  <c r="H17" i="3" a="1"/>
  <c r="H25" i="3" a="1"/>
  <c r="H29" i="3" a="1"/>
  <c r="H37" i="3" a="1"/>
  <c r="H34" i="3" a="1"/>
  <c r="H31" i="3" a="1"/>
  <c r="H39" i="3" a="1"/>
  <c r="H35" i="3" a="1"/>
  <c r="H18" i="3" a="1"/>
  <c r="H22" i="3" a="1"/>
  <c r="H26" i="3" a="1"/>
  <c r="H30" i="3" a="1"/>
  <c r="H23" i="3" a="1"/>
  <c r="H15" i="3" a="1"/>
  <c r="H23" i="3" l="1"/>
  <c r="H30" i="3"/>
  <c r="H26" i="3"/>
  <c r="H22" i="3"/>
  <c r="H18" i="3"/>
  <c r="H35" i="3"/>
  <c r="H39" i="3"/>
  <c r="H31" i="3"/>
  <c r="H34" i="3"/>
  <c r="H37" i="3"/>
  <c r="H29" i="3"/>
  <c r="H25" i="3"/>
  <c r="H17" i="3"/>
  <c r="H27" i="3"/>
  <c r="H38" i="3"/>
  <c r="H33" i="3"/>
  <c r="H21" i="3"/>
  <c r="H19" i="3"/>
  <c r="H40" i="3"/>
  <c r="H36" i="3"/>
  <c r="H32" i="3"/>
  <c r="H28" i="3"/>
  <c r="H24" i="3"/>
  <c r="H20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DA5AEE1-4CE2-4D2F-BFAF-AE96874C7CCF}" name="MS Access Database_Query" type="1" refreshedVersion="7" background="1">
    <dbPr connection="DSN=MS Access Database;DBQ=C:\Users\0_0_i\OneDrive\바탕 화면\시나공_기출문제집_실습자료\02 최신기출유형\04회\공연관리.accdb;DefaultDir=C:\Users\0_0_i\OneDrive\바탕 화면\시나공_기출문제집_실습자료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<sst xmlns="http://schemas.openxmlformats.org/spreadsheetml/2006/main" count="349" uniqueCount="81">
  <si>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</si>
  <si>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</si>
  <si>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</si>
  <si>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</si>
  <si>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</si>
  <si>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</si>
  <si>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</si>
  <si>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</si>
  <si>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</si>
  <si>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</si>
  <si>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</si>
  <si>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</si>
  <si>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</si>
  <si>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</si>
  <si>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</si>
  <si>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</si>
  <si>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</si>
  <si>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</si>
  <si>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</si>
  <si>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</si>
  <si>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</si>
  <si>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</si>
  <si>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</si>
  <si>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</si>
  <si>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</si>
  <si>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</si>
  <si>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</si>
  <si>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</si>
  <si>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</si>
  <si>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</si>
  <si>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</si>
  <si>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</si>
  <si>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</si>
  <si>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</si>
  <si>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</si>
  <si>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</si>
  <si>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</si>
  <si>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</si>
  <si>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</si>
  <si>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</si>
  <si>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</si>
  <si>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</si>
  <si>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</si>
  <si>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</si>
  <si>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</si>
  <si>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</si>
  <si>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</si>
  <si>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</si>
  <si>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</si>
  <si>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</si>
  <si>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</si>
  <si>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</si>
  <si>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</si>
  <si>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</si>
  <si>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</si>
  <si>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</si>
  <si>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</si>
  <si>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분기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</si>
  <si>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</si>
  <si>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</si>
  <si>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</si>
  <si>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</si>
  <si>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</si>
  <si>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</si>
  <si>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</si>
  <si>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</si>
  <si>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</si>
  <si>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</si>
  <si>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</si>
  <si>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</si>
  <si>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</si>
  <si>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</si>
  <si>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</si>
  <si>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</si>
  <si>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***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</si>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</sst>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0;[&gt;=70]&quot;[중강당]&quot;* 0;&quot;[소강당]&quot;* 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</xf>
    <xf numFmtId="0" fontId="0" fillId="0" borderId="9" xfId="0" applyBorder="1" applyProtection="1">
      <alignment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C2-436F-82FC-487CB370F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2" name="육각형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787650" y="2603500"/>
          <a:ext cx="996950" cy="43180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4</xdr:col>
      <xdr:colOff>6350</xdr:colOff>
      <xdr:row>14</xdr:row>
      <xdr:rowOff>0</xdr:rowOff>
    </xdr:to>
    <xdr:sp macro="[0]!서식적용" textlink="">
      <xdr:nvSpPr>
        <xdr:cNvPr id="3" name="육각형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797050" y="2603500"/>
          <a:ext cx="996950" cy="43180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857250</xdr:colOff>
          <xdr:row>2</xdr:row>
          <xdr:rowOff>107950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자영" refreshedDate="45822.65586446759" backgroundQuery="1" createdVersion="7" refreshedVersion="7" minRefreshableVersion="3" recordCount="26" xr:uid="{6103B6EC-B720-4561-9136-297FDAC6CA9A}">
  <cacheSource type="external" connectionId="1"/>
  <cacheFields count="8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7"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분기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601F88-17A2-42F1-BC4F-FA4405F16222}" name="피벗 테이블1" cacheId="0" dataOnRows="1" applyNumberFormats="0" applyBorderFormats="0" applyFontFormats="0" applyPatternFormats="0" applyAlignmentFormats="0" applyWidthHeightFormats="1" dataCaption="값" missingCaption="***" updatedVersion="7" minRefreshableVersion="3" useAutoFormatting="1" itemPrintTitles="1" mergeItem="1" createdVersion="7" indent="0" compact="0" outline="1" outlineData="1" compactData="0" multipleFieldFilters="0" fieldListSortAscending="1">
  <location ref="A4:F37" firstHeaderRow="1" firstDataRow="2" firstDataCol="3" rowPageCount="1" colPageCount="1"/>
  <pivotFields count="8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multipleItemSelectionAllowed="1" showAll="0">
      <items count="5">
        <item h="1" x="2"/>
        <item h="1" x="1"/>
        <item x="3"/>
        <item h="1" x="0"/>
        <item t="default"/>
      </items>
    </pivotField>
    <pivotField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subtotalTop="0" showAll="0"/>
    <pivotField dataField="1" compact="0" subtotalTop="0" showAll="0"/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7"/>
    <field x="4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4" baseItem="2" numFmtId="41"/>
    <dataField name="최대 : 총금액" fld="6" subtotal="max" baseField="4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5" workbookViewId="0">
      <selection activeCell="H9" sqref="H9"/>
    </sheetView>
  </sheetViews>
  <sheetFormatPr defaultRowHeight="17"/>
  <cols>
    <col min="1" max="1" width="12.58203125" customWidth="1"/>
    <col min="3" max="3" width="13" bestFit="1" customWidth="1"/>
    <col min="6" max="6" width="10.8320312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AND(DAY(A3)&gt;=20,AVERAGE($E$3:$E$28)&lt;=E3)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G8" sqref="G8"/>
    </sheetView>
  </sheetViews>
  <sheetFormatPr defaultRowHeight="17"/>
  <cols>
    <col min="1" max="1" width="8.6640625" style="23"/>
    <col min="2" max="2" width="14.75" style="23" customWidth="1"/>
    <col min="3" max="3" width="8.6640625" style="23"/>
    <col min="4" max="4" width="17" style="23" customWidth="1"/>
    <col min="5" max="5" width="10.75" style="23" customWidth="1"/>
    <col min="6" max="16384" width="8.6640625" style="23"/>
  </cols>
  <sheetData>
    <row r="2" spans="2:5" ht="17.5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7.5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40"/>
  <sheetViews>
    <sheetView topLeftCell="A33" workbookViewId="0">
      <selection activeCell="I31" sqref="I31"/>
    </sheetView>
  </sheetViews>
  <sheetFormatPr defaultRowHeight="17"/>
  <cols>
    <col min="1" max="1" width="14.5" customWidth="1"/>
    <col min="2" max="2" width="12.33203125" bestFit="1" customWidth="1"/>
    <col min="3" max="3" width="14.25" customWidth="1"/>
    <col min="4" max="4" width="14.75" customWidth="1"/>
    <col min="5" max="5" width="17.58203125" customWidth="1"/>
    <col min="6" max="6" width="17.33203125" customWidth="1"/>
    <col min="7" max="7" width="12.75" customWidth="1"/>
    <col min="8" max="8" width="9.83203125" bestFit="1" customWidth="1"/>
  </cols>
  <sheetData>
    <row r="1" spans="1:10">
      <c r="A1" t="s">
        <v>20</v>
      </c>
      <c r="D1" t="s">
        <v>21</v>
      </c>
    </row>
    <row r="2" spans="1:10">
      <c r="A2" s="3" t="s">
        <v>3</v>
      </c>
      <c r="B2" s="12" t="s">
        <v>22</v>
      </c>
      <c r="D2" s="3" t="s">
        <v>23</v>
      </c>
      <c r="E2" s="12" t="s">
        <v>24</v>
      </c>
    </row>
    <row r="3" spans="1:10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10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10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10">
      <c r="A6" s="3" t="s">
        <v>18</v>
      </c>
      <c r="B6" s="13">
        <f t="shared" si="0"/>
        <v>315000</v>
      </c>
    </row>
    <row r="7" spans="1:10">
      <c r="A7" s="3" t="s">
        <v>8</v>
      </c>
      <c r="B7" s="13">
        <f t="shared" si="0"/>
        <v>180000</v>
      </c>
      <c r="D7" s="45" t="s">
        <v>25</v>
      </c>
      <c r="E7" s="46"/>
      <c r="F7" s="47"/>
    </row>
    <row r="8" spans="1:10">
      <c r="A8" s="3" t="s">
        <v>10</v>
      </c>
      <c r="B8" s="13">
        <f t="shared" si="0"/>
        <v>437000</v>
      </c>
      <c r="D8" s="48" t="str">
        <f>TEXT(DCOUNTA(D14:E40,1,D10:E11),"0개")</f>
        <v>4개</v>
      </c>
      <c r="E8" s="49"/>
      <c r="F8" s="50"/>
    </row>
    <row r="9" spans="1:10">
      <c r="A9" s="3" t="s">
        <v>12</v>
      </c>
      <c r="B9" s="13">
        <f t="shared" si="0"/>
        <v>558000</v>
      </c>
    </row>
    <row r="10" spans="1:10">
      <c r="A10" s="3" t="s">
        <v>13</v>
      </c>
      <c r="B10" s="13">
        <f t="shared" si="0"/>
        <v>280000</v>
      </c>
      <c r="D10" s="14" t="s">
        <v>78</v>
      </c>
      <c r="E10" s="14" t="s">
        <v>77</v>
      </c>
    </row>
    <row r="11" spans="1:10">
      <c r="D11" s="14" t="s">
        <v>79</v>
      </c>
      <c r="E11" s="14" t="s">
        <v>80</v>
      </c>
    </row>
    <row r="13" spans="1:10">
      <c r="A13" t="s">
        <v>26</v>
      </c>
    </row>
    <row r="14" spans="1:10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  <c r="I14" s="43"/>
      <c r="J14" s="44"/>
    </row>
    <row r="15" spans="1:10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IF(LEFT(B15,1)="M","뮤지컬"&amp;"("&amp;COUNTIF($B$15:B15,"M*")&amp;")",IF(LEFT(B15,1)="C","콘서트"&amp;"("&amp;COUNTIF($B$15:B15,"C*")&amp;")","그외"&amp;"("&amp;COUNTIF($B$15:B15,"&lt;&gt;C*")-COUNTIF($B$15:B15,"M*")&amp;")"))</f>
        <v>콘서트(1)</v>
      </c>
      <c r="H15" s="16" t="str" cm="1">
        <f t="array" ref="H15">fn할인액(B15,F15)</f>
        <v/>
      </c>
    </row>
    <row r="16" spans="1:10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IF(LEFT(B16,1)="M","뮤지컬"&amp;"("&amp;COUNTIF($B$15:B16,"M*")&amp;")",IF(LEFT(B16,1)="C","콘서트"&amp;"("&amp;COUNTIF($B$15:B16,"C*")&amp;")","그외"&amp;"("&amp;COUNTIF($B$15:B16,"&lt;&gt;C*")-COUNTIF($B$15:B16,"M*")&amp;")"))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IF(LEFT(B17,1)="M","뮤지컬"&amp;"("&amp;COUNTIF($B$15:B17,"M*")&amp;")",IF(LEFT(B17,1)="C","콘서트"&amp;"("&amp;COUNTIF($B$15:B17,"C*")&amp;")","그외"&amp;"("&amp;COUNTIF($B$15:B17,"&lt;&gt;C*")-COUNTIF($B$15:B17,"M*")&amp;")"))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IF(LEFT(B18,1)="M","뮤지컬"&amp;"("&amp;COUNTIF($B$15:B18,"M*")&amp;")",IF(LEFT(B18,1)="C","콘서트"&amp;"("&amp;COUNTIF($B$15:B18,"C*")&amp;")","그외"&amp;"("&amp;COUNTIF($B$15:B18,"&lt;&gt;C*")-COUNTIF($B$15:B18,"M*")&amp;")"))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IF(LEFT(B19,1)="M","뮤지컬"&amp;"("&amp;COUNTIF($B$15:B19,"M*")&amp;")",IF(LEFT(B19,1)="C","콘서트"&amp;"("&amp;COUNTIF($B$15:B19,"C*")&amp;")","그외"&amp;"("&amp;COUNTIF($B$15:B19,"&lt;&gt;C*")-COUNTIF($B$15:B19,"M*")&amp;")"))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IF(LEFT(B20,1)="M","뮤지컬"&amp;"("&amp;COUNTIF($B$15:B20,"M*")&amp;")",IF(LEFT(B20,1)="C","콘서트"&amp;"("&amp;COUNTIF($B$15:B20,"C*")&amp;")","그외"&amp;"("&amp;COUNTIF($B$15:B20,"&lt;&gt;C*")-COUNTIF($B$15:B20,"M*")&amp;")"))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IF(LEFT(B21,1)="M","뮤지컬"&amp;"("&amp;COUNTIF($B$15:B21,"M*")&amp;")",IF(LEFT(B21,1)="C","콘서트"&amp;"("&amp;COUNTIF($B$15:B21,"C*")&amp;")","그외"&amp;"("&amp;COUNTIF($B$15:B21,"&lt;&gt;C*")-COUNTIF($B$15:B21,"M*")&amp;")"))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IF(LEFT(B22,1)="M","뮤지컬"&amp;"("&amp;COUNTIF($B$15:B22,"M*")&amp;")",IF(LEFT(B22,1)="C","콘서트"&amp;"("&amp;COUNTIF($B$15:B22,"C*")&amp;")","그외"&amp;"("&amp;COUNTIF($B$15:B22,"&lt;&gt;C*")-COUNTIF($B$15:B22,"M*")&amp;")"))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IF(LEFT(B23,1)="M","뮤지컬"&amp;"("&amp;COUNTIF($B$15:B23,"M*")&amp;")",IF(LEFT(B23,1)="C","콘서트"&amp;"("&amp;COUNTIF($B$15:B23,"C*")&amp;")","그외"&amp;"("&amp;COUNTIF($B$15:B23,"&lt;&gt;C*")-COUNTIF($B$15:B23,"M*")&amp;")"))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IF(LEFT(B24,1)="M","뮤지컬"&amp;"("&amp;COUNTIF($B$15:B24,"M*")&amp;")",IF(LEFT(B24,1)="C","콘서트"&amp;"("&amp;COUNTIF($B$15:B24,"C*")&amp;")","그외"&amp;"("&amp;COUNTIF($B$15:B24,"&lt;&gt;C*")-COUNTIF($B$15:B24,"M*")&amp;")"))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IF(LEFT(B25,1)="M","뮤지컬"&amp;"("&amp;COUNTIF($B$15:B25,"M*")&amp;")",IF(LEFT(B25,1)="C","콘서트"&amp;"("&amp;COUNTIF($B$15:B25,"C*")&amp;")","그외"&amp;"("&amp;COUNTIF($B$15:B25,"&lt;&gt;C*")-COUNTIF($B$15:B25,"M*")&amp;")"))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IF(LEFT(B26,1)="M","뮤지컬"&amp;"("&amp;COUNTIF($B$15:B26,"M*")&amp;")",IF(LEFT(B26,1)="C","콘서트"&amp;"("&amp;COUNTIF($B$15:B26,"C*")&amp;")","그외"&amp;"("&amp;COUNTIF($B$15:B26,"&lt;&gt;C*")-COUNTIF($B$15:B26,"M*")&amp;")"))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IF(LEFT(B27,1)="M","뮤지컬"&amp;"("&amp;COUNTIF($B$15:B27,"M*")&amp;")",IF(LEFT(B27,1)="C","콘서트"&amp;"("&amp;COUNTIF($B$15:B27,"C*")&amp;")","그외"&amp;"("&amp;COUNTIF($B$15:B27,"&lt;&gt;C*")-COUNTIF($B$15:B27,"M*")&amp;")"))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IF(LEFT(B28,1)="M","뮤지컬"&amp;"("&amp;COUNTIF($B$15:B28,"M*")&amp;")",IF(LEFT(B28,1)="C","콘서트"&amp;"("&amp;COUNTIF($B$15:B28,"C*")&amp;")","그외"&amp;"("&amp;COUNTIF($B$15:B28,"&lt;&gt;C*")-COUNTIF($B$15:B28,"M*")&amp;")"))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IF(LEFT(B29,1)="M","뮤지컬"&amp;"("&amp;COUNTIF($B$15:B29,"M*")&amp;")",IF(LEFT(B29,1)="C","콘서트"&amp;"("&amp;COUNTIF($B$15:B29,"C*")&amp;")","그외"&amp;"("&amp;COUNTIF($B$15:B29,"&lt;&gt;C*")-COUNTIF($B$15:B29,"M*")&amp;")"))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IF(LEFT(B30,1)="M","뮤지컬"&amp;"("&amp;COUNTIF($B$15:B30,"M*")&amp;")",IF(LEFT(B30,1)="C","콘서트"&amp;"("&amp;COUNTIF($B$15:B30,"C*")&amp;")","그외"&amp;"("&amp;COUNTIF($B$15:B30,"&lt;&gt;C*")-COUNTIF($B$15:B30,"M*")&amp;")"))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IF(LEFT(B31,1)="M","뮤지컬"&amp;"("&amp;COUNTIF($B$15:B31,"M*")&amp;")",IF(LEFT(B31,1)="C","콘서트"&amp;"("&amp;COUNTIF($B$15:B31,"C*")&amp;")","그외"&amp;"("&amp;COUNTIF($B$15:B31,"&lt;&gt;C*")-COUNTIF($B$15:B31,"M*")&amp;")"))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IF(LEFT(B32,1)="M","뮤지컬"&amp;"("&amp;COUNTIF($B$15:B32,"M*")&amp;")",IF(LEFT(B32,1)="C","콘서트"&amp;"("&amp;COUNTIF($B$15:B32,"C*")&amp;")","그외"&amp;"("&amp;COUNTIF($B$15:B32,"&lt;&gt;C*")-COUNTIF($B$15:B32,"M*")&amp;")"))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IF(LEFT(B33,1)="M","뮤지컬"&amp;"("&amp;COUNTIF($B$15:B33,"M*")&amp;")",IF(LEFT(B33,1)="C","콘서트"&amp;"("&amp;COUNTIF($B$15:B33,"C*")&amp;")","그외"&amp;"("&amp;COUNTIF($B$15:B33,"&lt;&gt;C*")-COUNTIF($B$15:B33,"M*")&amp;")"))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IF(LEFT(B34,1)="M","뮤지컬"&amp;"("&amp;COUNTIF($B$15:B34,"M*")&amp;")",IF(LEFT(B34,1)="C","콘서트"&amp;"("&amp;COUNTIF($B$15:B34,"C*")&amp;")","그외"&amp;"("&amp;COUNTIF($B$15:B34,"&lt;&gt;C*")-COUNTIF($B$15:B34,"M*")&amp;")"))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IF(LEFT(B35,1)="M","뮤지컬"&amp;"("&amp;COUNTIF($B$15:B35,"M*")&amp;")",IF(LEFT(B35,1)="C","콘서트"&amp;"("&amp;COUNTIF($B$15:B35,"C*")&amp;")","그외"&amp;"("&amp;COUNTIF($B$15:B35,"&lt;&gt;C*")-COUNTIF($B$15:B35,"M*")&amp;")"))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IF(LEFT(B36,1)="M","뮤지컬"&amp;"("&amp;COUNTIF($B$15:B36,"M*")&amp;")",IF(LEFT(B36,1)="C","콘서트"&amp;"("&amp;COUNTIF($B$15:B36,"C*")&amp;")","그외"&amp;"("&amp;COUNTIF($B$15:B36,"&lt;&gt;C*")-COUNTIF($B$15:B36,"M*")&amp;")"))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IF(LEFT(B37,1)="M","뮤지컬"&amp;"("&amp;COUNTIF($B$15:B37,"M*")&amp;")",IF(LEFT(B37,1)="C","콘서트"&amp;"("&amp;COUNTIF($B$15:B37,"C*")&amp;")","그외"&amp;"("&amp;COUNTIF($B$15:B37,"&lt;&gt;C*")-COUNTIF($B$15:B37,"M*")&amp;")"))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IF(LEFT(B38,1)="M","뮤지컬"&amp;"("&amp;COUNTIF($B$15:B38,"M*")&amp;")",IF(LEFT(B38,1)="C","콘서트"&amp;"("&amp;COUNTIF($B$15:B38,"C*")&amp;")","그외"&amp;"("&amp;COUNTIF($B$15:B38,"&lt;&gt;C*")-COUNTIF($B$15:B38,"M*")&amp;")"))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IF(LEFT(B39,1)="M","뮤지컬"&amp;"("&amp;COUNTIF($B$15:B39,"M*")&amp;")",IF(LEFT(B39,1)="C","콘서트"&amp;"("&amp;COUNTIF($B$15:B39,"C*")&amp;")","그외"&amp;"("&amp;COUNTIF($B$15:B39,"&lt;&gt;C*")-COUNTIF($B$15:B39,"M*")&amp;")"))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IF(LEFT(B40,1)="M","뮤지컬"&amp;"("&amp;COUNTIF($B$15:B40,"M*")&amp;")",IF(LEFT(B40,1)="C","콘서트"&amp;"("&amp;COUNTIF($B$15:B40,"C*")&amp;")","그외"&amp;"("&amp;COUNTIF($B$15:B40,"&lt;&gt;C*")-COUNTIF($B$15:B40,"M*")&amp;")"))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C8" sqref="C8"/>
    </sheetView>
  </sheetViews>
  <sheetFormatPr defaultRowHeight="17"/>
  <cols>
    <col min="1" max="1" width="22.25" bestFit="1" customWidth="1"/>
    <col min="2" max="2" width="10.75" bestFit="1" customWidth="1"/>
    <col min="3" max="3" width="14.25" bestFit="1" customWidth="1"/>
    <col min="4" max="5" width="12.83203125" bestFit="1" customWidth="1"/>
    <col min="6" max="6" width="9.83203125" bestFit="1" customWidth="1"/>
    <col min="7" max="11" width="12.5" bestFit="1" customWidth="1"/>
    <col min="12" max="12" width="8.9140625" bestFit="1" customWidth="1"/>
    <col min="13" max="18" width="14.5" bestFit="1" customWidth="1"/>
    <col min="19" max="19" width="19.1640625" bestFit="1" customWidth="1"/>
    <col min="20" max="20" width="17.1640625" bestFit="1" customWidth="1"/>
  </cols>
  <sheetData>
    <row r="2" spans="1:6">
      <c r="A2" s="33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57</v>
      </c>
      <c r="B5" s="36" t="s">
        <v>1</v>
      </c>
      <c r="C5" s="36" t="s">
        <v>53</v>
      </c>
      <c r="D5" s="37" t="s">
        <v>12</v>
      </c>
      <c r="E5" s="37" t="s">
        <v>16</v>
      </c>
      <c r="F5" s="37" t="s">
        <v>47</v>
      </c>
    </row>
    <row r="6" spans="1:6">
      <c r="A6" s="35" t="s">
        <v>54</v>
      </c>
      <c r="B6" s="35"/>
      <c r="C6" s="35"/>
      <c r="D6" s="38"/>
      <c r="E6" s="38"/>
      <c r="F6" s="38"/>
    </row>
    <row r="7" spans="1:6">
      <c r="A7" s="35"/>
      <c r="B7" s="35" t="s">
        <v>48</v>
      </c>
      <c r="C7" s="35"/>
      <c r="D7" s="38"/>
      <c r="E7" s="38"/>
      <c r="F7" s="38"/>
    </row>
    <row r="8" spans="1:6">
      <c r="A8" s="35"/>
      <c r="B8" s="35"/>
      <c r="C8" s="35" t="s">
        <v>58</v>
      </c>
      <c r="D8" s="38">
        <v>27</v>
      </c>
      <c r="E8" s="38">
        <v>21</v>
      </c>
      <c r="F8" s="38">
        <v>27</v>
      </c>
    </row>
    <row r="9" spans="1:6">
      <c r="A9" s="35"/>
      <c r="B9" s="35"/>
      <c r="C9" s="35" t="s">
        <v>63</v>
      </c>
      <c r="D9" s="38">
        <v>837000</v>
      </c>
      <c r="E9" s="38">
        <v>417900</v>
      </c>
      <c r="F9" s="38">
        <v>837000</v>
      </c>
    </row>
    <row r="10" spans="1:6">
      <c r="A10" s="35" t="s">
        <v>59</v>
      </c>
      <c r="B10" s="35"/>
      <c r="C10" s="35"/>
      <c r="D10" s="38">
        <v>27</v>
      </c>
      <c r="E10" s="38">
        <v>21</v>
      </c>
      <c r="F10" s="38">
        <v>27</v>
      </c>
    </row>
    <row r="11" spans="1:6">
      <c r="A11" s="35" t="s">
        <v>64</v>
      </c>
      <c r="B11" s="35"/>
      <c r="C11" s="35"/>
      <c r="D11" s="38">
        <v>837000</v>
      </c>
      <c r="E11" s="38">
        <v>417900</v>
      </c>
      <c r="F11" s="38">
        <v>837000</v>
      </c>
    </row>
    <row r="12" spans="1:6">
      <c r="A12" s="35" t="s">
        <v>68</v>
      </c>
      <c r="B12" s="35"/>
      <c r="C12" s="35"/>
      <c r="D12" s="38">
        <v>27</v>
      </c>
      <c r="E12" s="38">
        <v>21</v>
      </c>
      <c r="F12" s="38">
        <v>21</v>
      </c>
    </row>
    <row r="13" spans="1:6">
      <c r="A13" s="35" t="s">
        <v>69</v>
      </c>
      <c r="B13" s="35"/>
      <c r="C13" s="35"/>
      <c r="D13" s="38">
        <v>837000</v>
      </c>
      <c r="E13" s="38">
        <v>417900</v>
      </c>
      <c r="F13" s="38">
        <v>417900</v>
      </c>
    </row>
    <row r="14" spans="1:6">
      <c r="A14" s="35" t="s">
        <v>55</v>
      </c>
      <c r="B14" s="35"/>
      <c r="C14" s="35"/>
      <c r="D14" s="38"/>
      <c r="E14" s="38"/>
      <c r="F14" s="38"/>
    </row>
    <row r="15" spans="1:6">
      <c r="A15" s="35"/>
      <c r="B15" s="35" t="s">
        <v>49</v>
      </c>
      <c r="C15" s="35"/>
      <c r="D15" s="38"/>
      <c r="E15" s="38"/>
      <c r="F15" s="38"/>
    </row>
    <row r="16" spans="1:6">
      <c r="A16" s="35"/>
      <c r="B16" s="35"/>
      <c r="C16" s="35" t="s">
        <v>58</v>
      </c>
      <c r="D16" s="38">
        <v>6</v>
      </c>
      <c r="E16" s="38">
        <v>19</v>
      </c>
      <c r="F16" s="38">
        <v>19</v>
      </c>
    </row>
    <row r="17" spans="1:6">
      <c r="A17" s="35"/>
      <c r="B17" s="35"/>
      <c r="C17" s="35" t="s">
        <v>63</v>
      </c>
      <c r="D17" s="38">
        <v>186000</v>
      </c>
      <c r="E17" s="38">
        <v>378100</v>
      </c>
      <c r="F17" s="38">
        <v>378100</v>
      </c>
    </row>
    <row r="18" spans="1:6">
      <c r="A18" s="35"/>
      <c r="B18" s="35" t="s">
        <v>50</v>
      </c>
      <c r="C18" s="35"/>
      <c r="D18" s="38"/>
      <c r="E18" s="38"/>
      <c r="F18" s="38"/>
    </row>
    <row r="19" spans="1:6">
      <c r="A19" s="35"/>
      <c r="B19" s="35"/>
      <c r="C19" s="35" t="s">
        <v>58</v>
      </c>
      <c r="D19" s="38">
        <v>21</v>
      </c>
      <c r="E19" s="38" t="s">
        <v>74</v>
      </c>
      <c r="F19" s="38">
        <v>21</v>
      </c>
    </row>
    <row r="20" spans="1:6">
      <c r="A20" s="35"/>
      <c r="B20" s="35"/>
      <c r="C20" s="35" t="s">
        <v>63</v>
      </c>
      <c r="D20" s="38">
        <v>651000</v>
      </c>
      <c r="E20" s="38" t="s">
        <v>74</v>
      </c>
      <c r="F20" s="38">
        <v>651000</v>
      </c>
    </row>
    <row r="21" spans="1:6">
      <c r="A21" s="35"/>
      <c r="B21" s="35" t="s">
        <v>51</v>
      </c>
      <c r="C21" s="35"/>
      <c r="D21" s="38"/>
      <c r="E21" s="38"/>
      <c r="F21" s="38"/>
    </row>
    <row r="22" spans="1:6">
      <c r="A22" s="35"/>
      <c r="B22" s="35"/>
      <c r="C22" s="35" t="s">
        <v>58</v>
      </c>
      <c r="D22" s="38" t="s">
        <v>74</v>
      </c>
      <c r="E22" s="38">
        <v>9</v>
      </c>
      <c r="F22" s="38">
        <v>9</v>
      </c>
    </row>
    <row r="23" spans="1:6">
      <c r="A23" s="35"/>
      <c r="B23" s="35"/>
      <c r="C23" s="35" t="s">
        <v>63</v>
      </c>
      <c r="D23" s="38" t="s">
        <v>74</v>
      </c>
      <c r="E23" s="38">
        <v>179100</v>
      </c>
      <c r="F23" s="38">
        <v>179100</v>
      </c>
    </row>
    <row r="24" spans="1:6">
      <c r="A24" s="35" t="s">
        <v>60</v>
      </c>
      <c r="B24" s="35"/>
      <c r="C24" s="35"/>
      <c r="D24" s="38">
        <v>21</v>
      </c>
      <c r="E24" s="38">
        <v>19</v>
      </c>
      <c r="F24" s="38">
        <v>21</v>
      </c>
    </row>
    <row r="25" spans="1:6">
      <c r="A25" s="35" t="s">
        <v>65</v>
      </c>
      <c r="B25" s="35"/>
      <c r="C25" s="35"/>
      <c r="D25" s="38">
        <v>651000</v>
      </c>
      <c r="E25" s="38">
        <v>378100</v>
      </c>
      <c r="F25" s="38">
        <v>651000</v>
      </c>
    </row>
    <row r="26" spans="1:6">
      <c r="A26" s="35" t="s">
        <v>70</v>
      </c>
      <c r="B26" s="35"/>
      <c r="C26" s="35"/>
      <c r="D26" s="38">
        <v>2</v>
      </c>
      <c r="E26" s="38">
        <v>9</v>
      </c>
      <c r="F26" s="38">
        <v>2</v>
      </c>
    </row>
    <row r="27" spans="1:6">
      <c r="A27" s="35" t="s">
        <v>71</v>
      </c>
      <c r="B27" s="35"/>
      <c r="C27" s="35"/>
      <c r="D27" s="38">
        <v>62000</v>
      </c>
      <c r="E27" s="38">
        <v>179100</v>
      </c>
      <c r="F27" s="38">
        <v>62000</v>
      </c>
    </row>
    <row r="28" spans="1:6">
      <c r="A28" s="35" t="s">
        <v>56</v>
      </c>
      <c r="B28" s="35"/>
      <c r="C28" s="35"/>
      <c r="D28" s="38"/>
      <c r="E28" s="38"/>
      <c r="F28" s="38"/>
    </row>
    <row r="29" spans="1:6">
      <c r="A29" s="35"/>
      <c r="B29" s="35" t="s">
        <v>52</v>
      </c>
      <c r="C29" s="35"/>
      <c r="D29" s="38"/>
      <c r="E29" s="38"/>
      <c r="F29" s="38"/>
    </row>
    <row r="30" spans="1:6">
      <c r="A30" s="35"/>
      <c r="B30" s="35"/>
      <c r="C30" s="35" t="s">
        <v>58</v>
      </c>
      <c r="D30" s="38" t="s">
        <v>74</v>
      </c>
      <c r="E30" s="38">
        <v>5</v>
      </c>
      <c r="F30" s="38">
        <v>5</v>
      </c>
    </row>
    <row r="31" spans="1:6">
      <c r="A31" s="35"/>
      <c r="B31" s="35"/>
      <c r="C31" s="35" t="s">
        <v>63</v>
      </c>
      <c r="D31" s="38" t="s">
        <v>74</v>
      </c>
      <c r="E31" s="38">
        <v>99500</v>
      </c>
      <c r="F31" s="38">
        <v>99500</v>
      </c>
    </row>
    <row r="32" spans="1:6">
      <c r="A32" s="35" t="s">
        <v>61</v>
      </c>
      <c r="B32" s="35"/>
      <c r="C32" s="35"/>
      <c r="D32" s="38" t="s">
        <v>74</v>
      </c>
      <c r="E32" s="38">
        <v>5</v>
      </c>
      <c r="F32" s="38">
        <v>5</v>
      </c>
    </row>
    <row r="33" spans="1:6">
      <c r="A33" s="35" t="s">
        <v>66</v>
      </c>
      <c r="B33" s="35"/>
      <c r="C33" s="35"/>
      <c r="D33" s="38" t="s">
        <v>74</v>
      </c>
      <c r="E33" s="38">
        <v>99500</v>
      </c>
      <c r="F33" s="38">
        <v>99500</v>
      </c>
    </row>
    <row r="34" spans="1:6">
      <c r="A34" s="35" t="s">
        <v>72</v>
      </c>
      <c r="B34" s="35"/>
      <c r="C34" s="35"/>
      <c r="D34" s="38" t="s">
        <v>74</v>
      </c>
      <c r="E34" s="38">
        <v>5</v>
      </c>
      <c r="F34" s="38">
        <v>5</v>
      </c>
    </row>
    <row r="35" spans="1:6">
      <c r="A35" s="35" t="s">
        <v>73</v>
      </c>
      <c r="B35" s="35"/>
      <c r="C35" s="35"/>
      <c r="D35" s="38" t="s">
        <v>74</v>
      </c>
      <c r="E35" s="38">
        <v>99500</v>
      </c>
      <c r="F35" s="38">
        <v>99500</v>
      </c>
    </row>
    <row r="36" spans="1:6">
      <c r="A36" s="35" t="s">
        <v>62</v>
      </c>
      <c r="B36" s="35"/>
      <c r="C36" s="35"/>
      <c r="D36" s="38">
        <v>27</v>
      </c>
      <c r="E36" s="38">
        <v>21</v>
      </c>
      <c r="F36" s="38">
        <v>27</v>
      </c>
    </row>
    <row r="37" spans="1:6">
      <c r="A37" s="35" t="s">
        <v>67</v>
      </c>
      <c r="B37" s="35"/>
      <c r="C37" s="35"/>
      <c r="D37" s="38">
        <v>837000</v>
      </c>
      <c r="E37" s="38">
        <v>417900</v>
      </c>
      <c r="F37" s="38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abSelected="1" workbookViewId="0">
      <selection activeCell="K16" sqref="K16"/>
    </sheetView>
  </sheetViews>
  <sheetFormatPr defaultRowHeight="17"/>
  <cols>
    <col min="1" max="1" width="2.25" customWidth="1"/>
    <col min="2" max="2" width="13.58203125" customWidth="1"/>
    <col min="4" max="4" width="12" customWidth="1"/>
    <col min="6" max="6" width="10" customWidth="1"/>
    <col min="7" max="7" width="10.8320312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75</v>
      </c>
      <c r="J3" s="3" t="s">
        <v>76</v>
      </c>
      <c r="K3" s="3" t="s">
        <v>77</v>
      </c>
    </row>
    <row r="4" spans="2:11">
      <c r="B4" t="s">
        <v>13</v>
      </c>
      <c r="C4" t="s">
        <v>9</v>
      </c>
      <c r="D4" s="34">
        <v>43839</v>
      </c>
      <c r="E4" s="39">
        <v>16000</v>
      </c>
      <c r="F4">
        <v>5</v>
      </c>
      <c r="G4" s="39">
        <v>80000</v>
      </c>
      <c r="I4" s="10" t="s">
        <v>9</v>
      </c>
      <c r="J4" s="40">
        <v>1869000</v>
      </c>
      <c r="K4" s="10">
        <v>11.75</v>
      </c>
    </row>
    <row r="5" spans="2:11">
      <c r="B5" t="s">
        <v>12</v>
      </c>
      <c r="C5" t="s">
        <v>11</v>
      </c>
      <c r="D5" s="34">
        <v>43862</v>
      </c>
      <c r="E5" s="39">
        <v>31000</v>
      </c>
      <c r="F5">
        <v>27</v>
      </c>
      <c r="G5" s="39">
        <v>837000</v>
      </c>
      <c r="I5" s="10" t="s">
        <v>11</v>
      </c>
      <c r="J5" s="40">
        <v>2810600</v>
      </c>
      <c r="K5" s="10">
        <v>13.75</v>
      </c>
    </row>
    <row r="6" spans="2:11">
      <c r="B6" t="s">
        <v>18</v>
      </c>
      <c r="C6" t="s">
        <v>9</v>
      </c>
      <c r="D6" s="34">
        <v>43866</v>
      </c>
      <c r="E6" s="39">
        <v>21000</v>
      </c>
      <c r="F6">
        <v>15</v>
      </c>
      <c r="G6" s="39">
        <v>315000</v>
      </c>
      <c r="I6" s="10" t="s">
        <v>7</v>
      </c>
      <c r="J6" s="40">
        <v>405000</v>
      </c>
      <c r="K6" s="10">
        <v>9</v>
      </c>
    </row>
    <row r="7" spans="2:11">
      <c r="B7" t="s">
        <v>16</v>
      </c>
      <c r="C7" t="s">
        <v>11</v>
      </c>
      <c r="D7" s="34">
        <v>43873</v>
      </c>
      <c r="E7" s="39">
        <v>19900</v>
      </c>
      <c r="F7">
        <v>21</v>
      </c>
      <c r="G7" s="39">
        <v>417900</v>
      </c>
      <c r="I7" s="10" t="s">
        <v>14</v>
      </c>
      <c r="J7" s="40">
        <v>3377000</v>
      </c>
      <c r="K7" s="10">
        <v>13.833333333333334</v>
      </c>
    </row>
    <row r="8" spans="2:11">
      <c r="B8" t="s">
        <v>8</v>
      </c>
      <c r="C8" t="s">
        <v>7</v>
      </c>
      <c r="D8" s="34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4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4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4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4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4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4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4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4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4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4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4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4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4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4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4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4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4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4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4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4">
        <v>44057</v>
      </c>
      <c r="E28" s="39">
        <v>19900</v>
      </c>
      <c r="F28">
        <v>5</v>
      </c>
      <c r="G28" s="39">
        <v>99500</v>
      </c>
    </row>
  </sheetData>
  <dataConsolidate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1" workbookViewId="0">
      <selection activeCell="M25" sqref="M25"/>
    </sheetView>
  </sheetViews>
  <sheetFormatPr defaultRowHeight="17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H13" sqref="H13"/>
    </sheetView>
  </sheetViews>
  <sheetFormatPr defaultRowHeight="17"/>
  <cols>
    <col min="1" max="1" width="2.25" customWidth="1"/>
    <col min="2" max="2" width="13" bestFit="1" customWidth="1"/>
    <col min="3" max="3" width="8.33203125" customWidth="1"/>
    <col min="4" max="4" width="13" customWidth="1"/>
    <col min="5" max="5" width="13.08203125" customWidth="1"/>
  </cols>
  <sheetData>
    <row r="1" spans="1:5">
      <c r="A1" s="14"/>
      <c r="B1" s="14"/>
      <c r="C1" s="14"/>
      <c r="D1" s="14"/>
      <c r="E1" s="14"/>
    </row>
    <row r="2" spans="1:5" ht="17.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1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1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1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1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1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1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1">
        <v>59</v>
      </c>
      <c r="E10" s="18">
        <f t="shared" si="0"/>
        <v>944000</v>
      </c>
    </row>
    <row r="11" spans="1:5" ht="17.5" thickBot="1">
      <c r="A11" s="14"/>
      <c r="B11" s="11" t="s">
        <v>10</v>
      </c>
      <c r="C11" s="19">
        <v>23000</v>
      </c>
      <c r="D11" s="42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8" sqref="C8:I8"/>
    </sheetView>
  </sheetViews>
  <sheetFormatPr defaultRowHeight="17"/>
  <cols>
    <col min="1" max="2" width="6.08203125" customWidth="1"/>
    <col min="3" max="3" width="11.08203125" bestFit="1" customWidth="1"/>
    <col min="4" max="4" width="13" bestFit="1" customWidth="1"/>
    <col min="9" max="9" width="11.8320312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>
        <v>45822</v>
      </c>
      <c r="D7" s="10" t="s">
        <v>43</v>
      </c>
      <c r="E7" s="10" t="s">
        <v>18</v>
      </c>
      <c r="F7" s="10">
        <v>4</v>
      </c>
      <c r="G7" s="10" t="s">
        <v>9</v>
      </c>
      <c r="H7" s="10">
        <v>21000</v>
      </c>
      <c r="I7" s="10" t="s">
        <v>44</v>
      </c>
      <c r="K7" s="3" t="s">
        <v>17</v>
      </c>
      <c r="L7" s="3" t="s">
        <v>14</v>
      </c>
      <c r="M7" s="4">
        <v>43000</v>
      </c>
    </row>
    <row r="8" spans="3:13">
      <c r="C8" s="22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857250</xdr:colOff>
                <xdr:row>2</xdr:row>
                <xdr:rowOff>107950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자영 이</cp:lastModifiedBy>
  <dcterms:created xsi:type="dcterms:W3CDTF">2023-08-09T00:13:15Z</dcterms:created>
  <dcterms:modified xsi:type="dcterms:W3CDTF">2025-06-14T07:29:43Z</dcterms:modified>
</cp:coreProperties>
</file>