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고도영\Desktop\02 최신기출유형\04회\"/>
    </mc:Choice>
  </mc:AlternateContent>
  <xr:revisionPtr revIDLastSave="0" documentId="13_ncr:1_{7D81F857-83F8-42BC-A98D-7315D420E4A4}" xr6:coauthVersionLast="47" xr6:coauthVersionMax="47" xr10:uidLastSave="{00000000-0000-0000-0000-000000000000}"/>
  <bookViews>
    <workbookView xWindow="-120" yWindow="-120" windowWidth="29040" windowHeight="1584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_FilterDatabase" localSheetId="4" hidden="1">'분석작업-2'!$B$3:$G$34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1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5" l="1"/>
  <c r="F35" i="5"/>
  <c r="G27" i="5"/>
  <c r="F27" i="5"/>
  <c r="G17" i="5"/>
  <c r="F17" i="5"/>
  <c r="G12" i="5"/>
  <c r="G37" i="5" s="1"/>
  <c r="F12" i="5"/>
  <c r="F37" i="5" s="1"/>
  <c r="G36" i="5"/>
  <c r="F36" i="5"/>
  <c r="G28" i="5"/>
  <c r="G38" i="5" s="1"/>
  <c r="F28" i="5"/>
  <c r="G18" i="5"/>
  <c r="F18" i="5"/>
  <c r="G13" i="5"/>
  <c r="F13" i="5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6" i="2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B3" i="3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9" i="3" a="1"/>
  <c r="H22" i="3" a="1"/>
  <c r="H25" i="3" a="1"/>
  <c r="H28" i="3" a="1"/>
  <c r="H31" i="3" a="1"/>
  <c r="H34" i="3" a="1"/>
  <c r="H37" i="3" a="1"/>
  <c r="H40" i="3" a="1"/>
  <c r="H18" i="3" a="1"/>
  <c r="H24" i="3" a="1"/>
  <c r="H27" i="3" a="1"/>
  <c r="H33" i="3" a="1"/>
  <c r="H39" i="3" a="1"/>
  <c r="H20" i="3" a="1"/>
  <c r="H17" i="3" a="1"/>
  <c r="H23" i="3" a="1"/>
  <c r="H26" i="3" a="1"/>
  <c r="H29" i="3" a="1"/>
  <c r="H32" i="3" a="1"/>
  <c r="H35" i="3" a="1"/>
  <c r="H38" i="3" a="1"/>
  <c r="H21" i="3" a="1"/>
  <c r="H30" i="3" a="1"/>
  <c r="H36" i="3" a="1"/>
  <c r="H15" i="3" a="1"/>
  <c r="F38" i="5" l="1"/>
  <c r="H36" i="3"/>
  <c r="H30" i="3"/>
  <c r="H21" i="3"/>
  <c r="H38" i="3"/>
  <c r="H35" i="3"/>
  <c r="H32" i="3"/>
  <c r="H29" i="3"/>
  <c r="H26" i="3"/>
  <c r="H23" i="3"/>
  <c r="H17" i="3"/>
  <c r="H20" i="3"/>
  <c r="H39" i="3"/>
  <c r="H33" i="3"/>
  <c r="H27" i="3"/>
  <c r="H24" i="3"/>
  <c r="H18" i="3"/>
  <c r="H40" i="3"/>
  <c r="H37" i="3"/>
  <c r="H34" i="3"/>
  <c r="H31" i="3"/>
  <c r="H28" i="3"/>
  <c r="H25" i="3"/>
  <c r="H22" i="3"/>
  <c r="H19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605DBD-03C1-4512-A56F-3613AD48C3ED}" sourceFile="C:\Users\고도영\Desktop\02 최신기출유형\04회\공연관리.accdb" keepAlive="1" name="공연관리" type="5" refreshedVersion="8" background="1">
    <dbPr connection="Provider=Microsoft.ACE.OLEDB.12.0;User ID=Admin;Data Source=C:\Users\고도영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<sst xmlns="http://schemas.openxmlformats.org/spreadsheetml/2006/main" count="339" uniqueCount="82">
  <si>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</si>
  <si>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</si>
  <si>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</si>
  <si>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</si>
  <si>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</si>
  <si>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</si>
  <si>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</si>
  <si>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</si>
  <si>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</si>
  <si>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</si>
  <si>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</si>
  <si>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</si>
  <si>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</si>
  <si>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</si>
  <si>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</si>
  <si>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</si>
  <si>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</si>
  <si>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</si>
  <si>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</si>
  <si>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</si>
  <si>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</si>
  <si>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</si>
  <si>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</si>
  <si>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</si>
  <si>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</si>
  <si>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</si>
  <si>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</si>
  <si>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</si>
  <si>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</si>
  <si>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</si>
  <si>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</si>
  <si>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</si>
  <si>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</si>
  <si>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</si>
  <si>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</si>
  <si>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</si>
  <si>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</si>
  <si>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</si>
  <si>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</si>
  <si>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</si>
  <si>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</si>
  <si>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</si>
  <si>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</si>
  <si>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</si>
  <si>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</si>
  <si>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</si>
  <si>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</si>
  <si>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</si>
  <si>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</si>
  <si>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</si>
  <si>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</si>
  <si>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</si>
  <si>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</si>
  <si>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</si>
  <si>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</si>
  <si>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</si>
  <si>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</si>
  <si>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</si>
  <si>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</si>
  <si>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</si>
  <si>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***</t>
  </si>
  <si>
    <t>최대 : 예매수량</t>
  </si>
  <si>
    <t>전체 최대 : 예매수량</t>
  </si>
  <si>
    <t>최대 : 총금액</t>
  </si>
  <si>
    <t>전체 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</si>
  <si>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</si>
  <si>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</si>
  <si>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</si>
  <si>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</si>
  <si>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</si>
  <si>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</si>
  <si>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분기</t>
  </si>
  <si>
    <t>예매일자.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</si>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</sst>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0" formatCode="[Red][&gt;=100]&quot;[대강당]&quot;* 0;[&gt;=70]&quot;[중강당]&quot;* 0;&quot;[소강당]&quot;* 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18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D-4118-9D35-F50BE1313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CC90948A-446E-2046-0C80-7A786F136345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6EFE833A-7457-3C01-C39A-F2A10D9D84A3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도영" refreshedDate="45529.660949189813" backgroundQuery="1" createdVersion="8" refreshedVersion="8" minRefreshableVersion="3" recordCount="26" xr:uid="{37F927E5-82F5-4743-AEC7-066E3B055B54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C06D86-8598-4A87-BED9-4214E8FE5717}" name="피벗 테이블1" cacheId="15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.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4" baseItem="0" numFmtId="41"/>
    <dataField name="최대 : 총금액" fld="6" subtotal="max" baseField="4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40"/>
  <sheetViews>
    <sheetView topLeftCell="A10" workbookViewId="0">
      <selection activeCell="I34" sqref="I34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  <row r="39" spans="1:6">
      <c r="A39" s="29"/>
      <c r="B39" s="30"/>
      <c r="C39" s="30"/>
      <c r="D39" s="31"/>
      <c r="E39" s="32"/>
      <c r="F39" s="31"/>
    </row>
    <row r="40" spans="1:6">
      <c r="A40" s="29"/>
      <c r="B40" s="30"/>
      <c r="C40" s="30"/>
      <c r="D40" s="31"/>
      <c r="E40" s="32"/>
      <c r="F40" s="31"/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F8" sqref="F8"/>
    </sheetView>
  </sheetViews>
  <sheetFormatPr defaultRowHeight="16.5"/>
  <cols>
    <col min="2" max="2" width="14.75" customWidth="1"/>
    <col min="4" max="4" width="17" customWidth="1"/>
    <col min="5" max="5" width="10.75" customWidth="1"/>
  </cols>
  <sheetData>
    <row r="2" spans="2:5" ht="17.25" thickBot="1">
      <c r="B2" t="s">
        <v>0</v>
      </c>
    </row>
    <row r="3" spans="2:5">
      <c r="B3" s="33" t="s">
        <v>3</v>
      </c>
      <c r="C3" s="34" t="s">
        <v>4</v>
      </c>
      <c r="D3" s="34" t="s">
        <v>19</v>
      </c>
      <c r="E3" s="35" t="s">
        <v>6</v>
      </c>
    </row>
    <row r="4" spans="2:5">
      <c r="B4" s="36" t="s">
        <v>17</v>
      </c>
      <c r="C4" s="37">
        <v>43000</v>
      </c>
      <c r="D4" s="37">
        <v>59</v>
      </c>
      <c r="E4" s="40">
        <f t="shared" ref="E4:E11" si="0">C4*D4</f>
        <v>2537000</v>
      </c>
    </row>
    <row r="5" spans="2:5">
      <c r="B5" s="36" t="s">
        <v>12</v>
      </c>
      <c r="C5" s="37">
        <v>31000</v>
      </c>
      <c r="D5" s="37">
        <v>56</v>
      </c>
      <c r="E5" s="40">
        <f t="shared" si="0"/>
        <v>1736000</v>
      </c>
    </row>
    <row r="6" spans="2:5">
      <c r="B6" s="36" t="s">
        <v>16</v>
      </c>
      <c r="C6" s="37">
        <v>19900</v>
      </c>
      <c r="D6" s="37">
        <v>54</v>
      </c>
      <c r="E6" s="40">
        <f>C6*D6</f>
        <v>1074600</v>
      </c>
    </row>
    <row r="7" spans="2:5">
      <c r="B7" s="36" t="s">
        <v>10</v>
      </c>
      <c r="C7" s="37">
        <v>23000</v>
      </c>
      <c r="D7" s="37">
        <v>40</v>
      </c>
      <c r="E7" s="40">
        <f t="shared" si="0"/>
        <v>920000</v>
      </c>
    </row>
    <row r="8" spans="2:5">
      <c r="B8" s="36" t="s">
        <v>13</v>
      </c>
      <c r="C8" s="37">
        <v>16000</v>
      </c>
      <c r="D8" s="37">
        <v>37</v>
      </c>
      <c r="E8" s="40">
        <f t="shared" si="0"/>
        <v>592000</v>
      </c>
    </row>
    <row r="9" spans="2:5">
      <c r="B9" s="36" t="s">
        <v>15</v>
      </c>
      <c r="C9" s="37">
        <v>35000</v>
      </c>
      <c r="D9" s="37">
        <v>27</v>
      </c>
      <c r="E9" s="40">
        <f t="shared" si="0"/>
        <v>945000</v>
      </c>
    </row>
    <row r="10" spans="2:5">
      <c r="B10" s="36" t="s">
        <v>8</v>
      </c>
      <c r="C10" s="37">
        <v>15000</v>
      </c>
      <c r="D10" s="37">
        <v>27</v>
      </c>
      <c r="E10" s="40">
        <f t="shared" si="0"/>
        <v>405000</v>
      </c>
    </row>
    <row r="11" spans="2:5" ht="17.25" thickBot="1">
      <c r="B11" s="38" t="s">
        <v>18</v>
      </c>
      <c r="C11" s="39">
        <v>21000</v>
      </c>
      <c r="D11" s="39">
        <v>17</v>
      </c>
      <c r="E11" s="4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9" workbookViewId="0">
      <selection activeCell="H24" sqref="H24:I24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10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46</v>
      </c>
      <c r="E10" s="14" t="s">
        <v>47</v>
      </c>
    </row>
    <row r="11" spans="1:8">
      <c r="D11" s="14" t="s">
        <v>48</v>
      </c>
      <c r="E11" s="14" t="s">
        <v>49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 &amp; COUNTIF($B$15:B15,"M*") &amp; ")",IF(LEFT(B15,1)="C","콘서트(" &amp; COUNTIF($B$15:B15,"C*") &amp; ")","그외(" &amp; COUNTIF($B$15:B15,"&lt;&gt;M*") - COUNTIF($B$15:B15,"C*") &amp; ")" 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 &amp; COUNTIF($B$15:B16,"M*") &amp; ")",IF(LEFT(B16,1)="C","콘서트(" &amp; COUNTIF($B$15:B16,"C*") &amp; ")","그외(" &amp; COUNTIF($B$15:B16,"&lt;&gt;M*") - COUNTIF($B$15:B16,"C*") &amp; ")" 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 &amp; COUNTIF($B$15:B17,"M*") &amp; ")",IF(LEFT(B17,1)="C","콘서트(" &amp; COUNTIF($B$15:B17,"C*") &amp; ")","그외(" &amp; COUNTIF($B$15:B17,"&lt;&gt;M*") - COUNTIF($B$15:B17,"C*") &amp; ")" 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 &amp; COUNTIF($B$15:B18,"M*") &amp; ")",IF(LEFT(B18,1)="C","콘서트(" &amp; COUNTIF($B$15:B18,"C*") &amp; ")","그외(" &amp; COUNTIF($B$15:B18,"&lt;&gt;M*") - COUNTIF($B$15:B18,"C*") &amp; ")" 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 &amp; COUNTIF($B$15:B19,"M*") &amp; ")",IF(LEFT(B19,1)="C","콘서트(" &amp; COUNTIF($B$15:B19,"C*") &amp; ")","그외(" &amp; COUNTIF($B$15:B19,"&lt;&gt;M*") - COUNTIF($B$15:B19,"C*") &amp; ")" 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 &amp; COUNTIF($B$15:B20,"M*") &amp; ")",IF(LEFT(B20,1)="C","콘서트(" &amp; COUNTIF($B$15:B20,"C*") &amp; ")","그외(" &amp; COUNTIF($B$15:B20,"&lt;&gt;M*") - COUNTIF($B$15:B20,"C*") &amp; ")" 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 &amp; COUNTIF($B$15:B21,"M*") &amp; ")",IF(LEFT(B21,1)="C","콘서트(" &amp; COUNTIF($B$15:B21,"C*") &amp; ")","그외(" &amp; COUNTIF($B$15:B21,"&lt;&gt;M*") - COUNTIF($B$15:B21,"C*") &amp; ")" 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 &amp; COUNTIF($B$15:B22,"M*") &amp; ")",IF(LEFT(B22,1)="C","콘서트(" &amp; COUNTIF($B$15:B22,"C*") &amp; ")","그외(" &amp; COUNTIF($B$15:B22,"&lt;&gt;M*") - COUNTIF($B$15:B22,"C*") &amp; ")" 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 &amp; COUNTIF($B$15:B23,"M*") &amp; ")",IF(LEFT(B23,1)="C","콘서트(" &amp; COUNTIF($B$15:B23,"C*") &amp; ")","그외(" &amp; COUNTIF($B$15:B23,"&lt;&gt;M*") - COUNTIF($B$15:B23,"C*") &amp; ")" 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 &amp; COUNTIF($B$15:B24,"M*") &amp; ")",IF(LEFT(B24,1)="C","콘서트(" &amp; COUNTIF($B$15:B24,"C*") &amp; ")","그외(" &amp; COUNTIF($B$15:B24,"&lt;&gt;M*") - COUNTIF($B$15:B24,"C*") &amp; ")" 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 &amp; COUNTIF($B$15:B25,"M*") &amp; ")",IF(LEFT(B25,1)="C","콘서트(" &amp; COUNTIF($B$15:B25,"C*") &amp; ")","그외(" &amp; COUNTIF($B$15:B25,"&lt;&gt;M*") - COUNTIF($B$15:B25,"C*") &amp; ")" 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 &amp; COUNTIF($B$15:B26,"M*") &amp; ")",IF(LEFT(B26,1)="C","콘서트(" &amp; COUNTIF($B$15:B26,"C*") &amp; ")","그외(" &amp; COUNTIF($B$15:B26,"&lt;&gt;M*") - COUNTIF($B$15:B26,"C*") &amp; ")" 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 &amp; COUNTIF($B$15:B27,"M*") &amp; ")",IF(LEFT(B27,1)="C","콘서트(" &amp; COUNTIF($B$15:B27,"C*") &amp; ")","그외(" &amp; COUNTIF($B$15:B27,"&lt;&gt;M*") - COUNTIF($B$15:B27,"C*") &amp; ")" 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 &amp; COUNTIF($B$15:B28,"M*") &amp; ")",IF(LEFT(B28,1)="C","콘서트(" &amp; COUNTIF($B$15:B28,"C*") &amp; ")","그외(" &amp; COUNTIF($B$15:B28,"&lt;&gt;M*") - COUNTIF($B$15:B28,"C*") &amp; ")" 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 &amp; COUNTIF($B$15:B29,"M*") &amp; ")",IF(LEFT(B29,1)="C","콘서트(" &amp; COUNTIF($B$15:B29,"C*") &amp; ")","그외(" &amp; COUNTIF($B$15:B29,"&lt;&gt;M*") - COUNTIF($B$15:B29,"C*") &amp; ")" 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 &amp; COUNTIF($B$15:B30,"M*") &amp; ")",IF(LEFT(B30,1)="C","콘서트(" &amp; COUNTIF($B$15:B30,"C*") &amp; ")","그외(" &amp; COUNTIF($B$15:B30,"&lt;&gt;M*") - COUNTIF($B$15:B30,"C*") &amp; ")" 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 &amp; COUNTIF($B$15:B31,"M*") &amp; ")",IF(LEFT(B31,1)="C","콘서트(" &amp; COUNTIF($B$15:B31,"C*") &amp; ")","그외(" &amp; COUNTIF($B$15:B31,"&lt;&gt;M*") - COUNTIF($B$15:B31,"C*") &amp; ")" 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 &amp; COUNTIF($B$15:B32,"M*") &amp; ")",IF(LEFT(B32,1)="C","콘서트(" &amp; COUNTIF($B$15:B32,"C*") &amp; ")","그외(" &amp; COUNTIF($B$15:B32,"&lt;&gt;M*") - COUNTIF($B$15:B32,"C*") &amp; ")" 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 &amp; COUNTIF($B$15:B33,"M*") &amp; ")",IF(LEFT(B33,1)="C","콘서트(" &amp; COUNTIF($B$15:B33,"C*") &amp; ")","그외(" &amp; COUNTIF($B$15:B33,"&lt;&gt;M*") - COUNTIF($B$15:B33,"C*") &amp; ")" 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 &amp; COUNTIF($B$15:B34,"M*") &amp; ")",IF(LEFT(B34,1)="C","콘서트(" &amp; COUNTIF($B$15:B34,"C*") &amp; ")","그외(" &amp; COUNTIF($B$15:B34,"&lt;&gt;M*") - COUNTIF($B$15:B34,"C*") &amp; ")" 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 &amp; COUNTIF($B$15:B35,"M*") &amp; ")",IF(LEFT(B35,1)="C","콘서트(" &amp; COUNTIF($B$15:B35,"C*") &amp; ")","그외(" &amp; COUNTIF($B$15:B35,"&lt;&gt;M*") - COUNTIF($B$15:B35,"C*") &amp; ")" 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 &amp; COUNTIF($B$15:B36,"M*") &amp; ")",IF(LEFT(B36,1)="C","콘서트(" &amp; COUNTIF($B$15:B36,"C*") &amp; ")","그외(" &amp; COUNTIF($B$15:B36,"&lt;&gt;M*") - COUNTIF($B$15:B36,"C*") &amp; ")" 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 &amp; COUNTIF($B$15:B37,"M*") &amp; ")",IF(LEFT(B37,1)="C","콘서트(" &amp; COUNTIF($B$15:B37,"C*") &amp; ")","그외(" &amp; COUNTIF($B$15:B37,"&lt;&gt;M*") - COUNTIF($B$15:B37,"C*") &amp; ")" 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 &amp; COUNTIF($B$15:B38,"M*") &amp; ")",IF(LEFT(B38,1)="C","콘서트(" &amp; COUNTIF($B$15:B38,"C*") &amp; ")","그외(" &amp; COUNTIF($B$15:B38,"&lt;&gt;M*") - COUNTIF($B$15:B38,"C*") &amp; ")" 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 &amp; COUNTIF($B$15:B39,"M*") &amp; ")",IF(LEFT(B39,1)="C","콘서트(" &amp; COUNTIF($B$15:B39,"C*") &amp; ")","그외(" &amp; COUNTIF($B$15:B39,"&lt;&gt;M*") - COUNTIF($B$15:B39,"C*") &amp; ")" 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 &amp; COUNTIF($B$15:B40,"M*") &amp; ")",IF(LEFT(B40,1)="C","콘서트(" &amp; COUNTIF($B$15:B40,"C*") &amp; ")","그외(" &amp; COUNTIF($B$15:B40,"&lt;&gt;M*") - COUNTIF($B$15:B40,"C*") &amp; ")" 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L15" sqref="L15"/>
    </sheetView>
  </sheetViews>
  <sheetFormatPr defaultRowHeight="16.5"/>
  <cols>
    <col min="1" max="1" width="24.875" bestFit="1" customWidth="1"/>
    <col min="2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2" width="12.375" bestFit="1" customWidth="1"/>
    <col min="13" max="13" width="9.625" bestFit="1" customWidth="1"/>
    <col min="14" max="14" width="15.25" bestFit="1" customWidth="1"/>
    <col min="15" max="15" width="13.125" bestFit="1" customWidth="1"/>
    <col min="16" max="16" width="15.25" bestFit="1" customWidth="1"/>
    <col min="17" max="17" width="13.125" bestFit="1" customWidth="1"/>
    <col min="18" max="18" width="20.125" bestFit="1" customWidth="1"/>
    <col min="19" max="19" width="18" bestFit="1" customWidth="1"/>
  </cols>
  <sheetData>
    <row r="2" spans="1:6">
      <c r="A2" s="42" t="s">
        <v>2</v>
      </c>
      <c r="B2" t="s">
        <v>11</v>
      </c>
    </row>
    <row r="4" spans="1:6">
      <c r="A4" s="45"/>
      <c r="B4" s="45"/>
      <c r="C4" s="45"/>
      <c r="D4" s="46" t="s">
        <v>3</v>
      </c>
      <c r="E4" s="45"/>
      <c r="F4" s="45"/>
    </row>
    <row r="5" spans="1:6">
      <c r="A5" s="46" t="s">
        <v>71</v>
      </c>
      <c r="B5" s="46" t="s">
        <v>72</v>
      </c>
      <c r="C5" s="46" t="s">
        <v>56</v>
      </c>
      <c r="D5" s="47" t="s">
        <v>12</v>
      </c>
      <c r="E5" s="47" t="s">
        <v>16</v>
      </c>
      <c r="F5" s="47" t="s">
        <v>50</v>
      </c>
    </row>
    <row r="6" spans="1:6">
      <c r="A6" s="45" t="s">
        <v>57</v>
      </c>
      <c r="B6" s="45"/>
      <c r="C6" s="45"/>
      <c r="D6" s="48"/>
      <c r="E6" s="48"/>
      <c r="F6" s="48"/>
    </row>
    <row r="7" spans="1:6">
      <c r="A7" s="45"/>
      <c r="B7" s="45" t="s">
        <v>51</v>
      </c>
      <c r="C7" s="45"/>
      <c r="D7" s="48"/>
      <c r="E7" s="48"/>
      <c r="F7" s="48"/>
    </row>
    <row r="8" spans="1:6">
      <c r="A8" s="45"/>
      <c r="B8" s="45"/>
      <c r="C8" s="45" t="s">
        <v>61</v>
      </c>
      <c r="D8" s="48">
        <v>27</v>
      </c>
      <c r="E8" s="48">
        <v>21</v>
      </c>
      <c r="F8" s="48">
        <v>27</v>
      </c>
    </row>
    <row r="9" spans="1:6">
      <c r="A9" s="45"/>
      <c r="B9" s="45"/>
      <c r="C9" s="45" t="s">
        <v>63</v>
      </c>
      <c r="D9" s="48">
        <v>837000</v>
      </c>
      <c r="E9" s="48">
        <v>417900</v>
      </c>
      <c r="F9" s="48">
        <v>837000</v>
      </c>
    </row>
    <row r="10" spans="1:6">
      <c r="A10" s="45" t="s">
        <v>65</v>
      </c>
      <c r="B10" s="45"/>
      <c r="C10" s="45"/>
      <c r="D10" s="48">
        <v>27</v>
      </c>
      <c r="E10" s="48">
        <v>21</v>
      </c>
      <c r="F10" s="48">
        <v>27</v>
      </c>
    </row>
    <row r="11" spans="1:6">
      <c r="A11" s="45" t="s">
        <v>66</v>
      </c>
      <c r="B11" s="45"/>
      <c r="C11" s="45"/>
      <c r="D11" s="48">
        <v>837000</v>
      </c>
      <c r="E11" s="48">
        <v>417900</v>
      </c>
      <c r="F11" s="48">
        <v>837000</v>
      </c>
    </row>
    <row r="12" spans="1:6">
      <c r="A12" s="45" t="s">
        <v>58</v>
      </c>
      <c r="B12" s="45"/>
      <c r="C12" s="45"/>
      <c r="D12" s="48"/>
      <c r="E12" s="48"/>
      <c r="F12" s="48"/>
    </row>
    <row r="13" spans="1:6">
      <c r="A13" s="45"/>
      <c r="B13" s="45" t="s">
        <v>52</v>
      </c>
      <c r="C13" s="45"/>
      <c r="D13" s="48"/>
      <c r="E13" s="48"/>
      <c r="F13" s="48"/>
    </row>
    <row r="14" spans="1:6">
      <c r="A14" s="45"/>
      <c r="B14" s="45"/>
      <c r="C14" s="45" t="s">
        <v>61</v>
      </c>
      <c r="D14" s="48">
        <v>6</v>
      </c>
      <c r="E14" s="48">
        <v>19</v>
      </c>
      <c r="F14" s="48">
        <v>19</v>
      </c>
    </row>
    <row r="15" spans="1:6">
      <c r="A15" s="45"/>
      <c r="B15" s="45"/>
      <c r="C15" s="45" t="s">
        <v>63</v>
      </c>
      <c r="D15" s="48">
        <v>186000</v>
      </c>
      <c r="E15" s="48">
        <v>378100</v>
      </c>
      <c r="F15" s="48">
        <v>378100</v>
      </c>
    </row>
    <row r="16" spans="1:6">
      <c r="A16" s="45"/>
      <c r="B16" s="45" t="s">
        <v>53</v>
      </c>
      <c r="C16" s="45"/>
      <c r="D16" s="48"/>
      <c r="E16" s="48"/>
      <c r="F16" s="48"/>
    </row>
    <row r="17" spans="1:6">
      <c r="A17" s="45"/>
      <c r="B17" s="45"/>
      <c r="C17" s="45" t="s">
        <v>61</v>
      </c>
      <c r="D17" s="48">
        <v>21</v>
      </c>
      <c r="E17" s="48" t="s">
        <v>60</v>
      </c>
      <c r="F17" s="48">
        <v>21</v>
      </c>
    </row>
    <row r="18" spans="1:6">
      <c r="A18" s="45"/>
      <c r="B18" s="45"/>
      <c r="C18" s="45" t="s">
        <v>63</v>
      </c>
      <c r="D18" s="48">
        <v>651000</v>
      </c>
      <c r="E18" s="48" t="s">
        <v>60</v>
      </c>
      <c r="F18" s="48">
        <v>651000</v>
      </c>
    </row>
    <row r="19" spans="1:6">
      <c r="A19" s="45"/>
      <c r="B19" s="45" t="s">
        <v>54</v>
      </c>
      <c r="C19" s="45"/>
      <c r="D19" s="48"/>
      <c r="E19" s="48"/>
      <c r="F19" s="48"/>
    </row>
    <row r="20" spans="1:6">
      <c r="A20" s="45"/>
      <c r="B20" s="45"/>
      <c r="C20" s="45" t="s">
        <v>61</v>
      </c>
      <c r="D20" s="48" t="s">
        <v>60</v>
      </c>
      <c r="E20" s="48">
        <v>9</v>
      </c>
      <c r="F20" s="48">
        <v>9</v>
      </c>
    </row>
    <row r="21" spans="1:6">
      <c r="A21" s="45"/>
      <c r="B21" s="45"/>
      <c r="C21" s="45" t="s">
        <v>63</v>
      </c>
      <c r="D21" s="48" t="s">
        <v>60</v>
      </c>
      <c r="E21" s="48">
        <v>179100</v>
      </c>
      <c r="F21" s="48">
        <v>179100</v>
      </c>
    </row>
    <row r="22" spans="1:6">
      <c r="A22" s="45" t="s">
        <v>67</v>
      </c>
      <c r="B22" s="45"/>
      <c r="C22" s="45"/>
      <c r="D22" s="48">
        <v>21</v>
      </c>
      <c r="E22" s="48">
        <v>19</v>
      </c>
      <c r="F22" s="48">
        <v>21</v>
      </c>
    </row>
    <row r="23" spans="1:6">
      <c r="A23" s="45" t="s">
        <v>68</v>
      </c>
      <c r="B23" s="45"/>
      <c r="C23" s="45"/>
      <c r="D23" s="48">
        <v>651000</v>
      </c>
      <c r="E23" s="48">
        <v>378100</v>
      </c>
      <c r="F23" s="48">
        <v>651000</v>
      </c>
    </row>
    <row r="24" spans="1:6">
      <c r="A24" s="45" t="s">
        <v>59</v>
      </c>
      <c r="B24" s="45"/>
      <c r="C24" s="45"/>
      <c r="D24" s="48"/>
      <c r="E24" s="48"/>
      <c r="F24" s="48"/>
    </row>
    <row r="25" spans="1:6">
      <c r="A25" s="45"/>
      <c r="B25" s="45" t="s">
        <v>55</v>
      </c>
      <c r="C25" s="45"/>
      <c r="D25" s="48"/>
      <c r="E25" s="48"/>
      <c r="F25" s="48"/>
    </row>
    <row r="26" spans="1:6">
      <c r="A26" s="45"/>
      <c r="B26" s="45"/>
      <c r="C26" s="45" t="s">
        <v>61</v>
      </c>
      <c r="D26" s="48" t="s">
        <v>60</v>
      </c>
      <c r="E26" s="48">
        <v>5</v>
      </c>
      <c r="F26" s="48">
        <v>5</v>
      </c>
    </row>
    <row r="27" spans="1:6">
      <c r="A27" s="45"/>
      <c r="B27" s="45"/>
      <c r="C27" s="45" t="s">
        <v>63</v>
      </c>
      <c r="D27" s="48" t="s">
        <v>60</v>
      </c>
      <c r="E27" s="48">
        <v>99500</v>
      </c>
      <c r="F27" s="48">
        <v>99500</v>
      </c>
    </row>
    <row r="28" spans="1:6">
      <c r="A28" s="45" t="s">
        <v>69</v>
      </c>
      <c r="B28" s="45"/>
      <c r="C28" s="45"/>
      <c r="D28" s="48" t="s">
        <v>60</v>
      </c>
      <c r="E28" s="48">
        <v>5</v>
      </c>
      <c r="F28" s="48">
        <v>5</v>
      </c>
    </row>
    <row r="29" spans="1:6">
      <c r="A29" s="45" t="s">
        <v>70</v>
      </c>
      <c r="B29" s="45"/>
      <c r="C29" s="45"/>
      <c r="D29" s="48" t="s">
        <v>60</v>
      </c>
      <c r="E29" s="48">
        <v>99500</v>
      </c>
      <c r="F29" s="48">
        <v>99500</v>
      </c>
    </row>
    <row r="30" spans="1:6">
      <c r="A30" s="45" t="s">
        <v>62</v>
      </c>
      <c r="B30" s="45"/>
      <c r="C30" s="45"/>
      <c r="D30" s="48">
        <v>27</v>
      </c>
      <c r="E30" s="48">
        <v>21</v>
      </c>
      <c r="F30" s="48">
        <v>27</v>
      </c>
    </row>
    <row r="31" spans="1:6">
      <c r="A31" s="45" t="s">
        <v>64</v>
      </c>
      <c r="B31" s="45"/>
      <c r="C31" s="45"/>
      <c r="D31" s="48">
        <v>837000</v>
      </c>
      <c r="E31" s="48">
        <v>417900</v>
      </c>
      <c r="F31" s="4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opLeftCell="A10" workbookViewId="0">
      <selection activeCell="B3" sqref="B3:G38"/>
    </sheetView>
  </sheetViews>
  <sheetFormatPr defaultRowHeight="16.5" outlineLevelRow="3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43">
        <v>44020</v>
      </c>
      <c r="E4" s="49">
        <v>16000</v>
      </c>
      <c r="F4">
        <v>30</v>
      </c>
      <c r="G4" s="49">
        <v>480000</v>
      </c>
    </row>
    <row r="5" spans="2:7" outlineLevel="3">
      <c r="B5" t="s">
        <v>10</v>
      </c>
      <c r="C5" t="s">
        <v>9</v>
      </c>
      <c r="D5" s="43">
        <v>43984</v>
      </c>
      <c r="E5" s="49">
        <v>23000</v>
      </c>
      <c r="F5">
        <v>2</v>
      </c>
      <c r="G5" s="49">
        <v>46000</v>
      </c>
    </row>
    <row r="6" spans="2:7" outlineLevel="3">
      <c r="B6" t="s">
        <v>18</v>
      </c>
      <c r="C6" t="s">
        <v>9</v>
      </c>
      <c r="D6" s="43">
        <v>43954</v>
      </c>
      <c r="E6" s="49">
        <v>21000</v>
      </c>
      <c r="F6">
        <v>2</v>
      </c>
      <c r="G6" s="49">
        <v>42000</v>
      </c>
    </row>
    <row r="7" spans="2:7" outlineLevel="3">
      <c r="B7" t="s">
        <v>10</v>
      </c>
      <c r="C7" t="s">
        <v>9</v>
      </c>
      <c r="D7" s="43">
        <v>43929</v>
      </c>
      <c r="E7" s="49">
        <v>23000</v>
      </c>
      <c r="F7">
        <v>32</v>
      </c>
      <c r="G7" s="49">
        <v>736000</v>
      </c>
    </row>
    <row r="8" spans="2:7" outlineLevel="3">
      <c r="B8" t="s">
        <v>10</v>
      </c>
      <c r="C8" t="s">
        <v>9</v>
      </c>
      <c r="D8" s="43">
        <v>43928</v>
      </c>
      <c r="E8" s="49">
        <v>23000</v>
      </c>
      <c r="F8">
        <v>6</v>
      </c>
      <c r="G8" s="49">
        <v>138000</v>
      </c>
    </row>
    <row r="9" spans="2:7" outlineLevel="3">
      <c r="B9" t="s">
        <v>13</v>
      </c>
      <c r="C9" t="s">
        <v>9</v>
      </c>
      <c r="D9" s="43">
        <v>43926</v>
      </c>
      <c r="E9" s="49">
        <v>16000</v>
      </c>
      <c r="F9">
        <v>2</v>
      </c>
      <c r="G9" s="49">
        <v>32000</v>
      </c>
    </row>
    <row r="10" spans="2:7" outlineLevel="3">
      <c r="B10" t="s">
        <v>18</v>
      </c>
      <c r="C10" t="s">
        <v>9</v>
      </c>
      <c r="D10" s="43">
        <v>43866</v>
      </c>
      <c r="E10" s="49">
        <v>21000</v>
      </c>
      <c r="F10">
        <v>15</v>
      </c>
      <c r="G10" s="49">
        <v>315000</v>
      </c>
    </row>
    <row r="11" spans="2:7" outlineLevel="3">
      <c r="B11" t="s">
        <v>13</v>
      </c>
      <c r="C11" t="s">
        <v>9</v>
      </c>
      <c r="D11" s="43">
        <v>43839</v>
      </c>
      <c r="E11" s="49">
        <v>16000</v>
      </c>
      <c r="F11">
        <v>5</v>
      </c>
      <c r="G11" s="49">
        <v>80000</v>
      </c>
    </row>
    <row r="12" spans="2:7" outlineLevel="2">
      <c r="C12" s="44" t="s">
        <v>77</v>
      </c>
      <c r="D12" s="43"/>
      <c r="E12" s="49"/>
      <c r="F12">
        <f>SUBTOTAL(1,F4:F11)</f>
        <v>11.75</v>
      </c>
      <c r="G12" s="49">
        <f>SUBTOTAL(1,G4:G11)</f>
        <v>233625</v>
      </c>
    </row>
    <row r="13" spans="2:7" outlineLevel="1">
      <c r="C13" s="44" t="s">
        <v>73</v>
      </c>
      <c r="D13" s="43"/>
      <c r="E13" s="49"/>
      <c r="F13">
        <f>SUBTOTAL(9,F4:F11)</f>
        <v>94</v>
      </c>
      <c r="G13" s="49">
        <f>SUBTOTAL(9,G4:G11)</f>
        <v>1869000</v>
      </c>
    </row>
    <row r="14" spans="2:7" outlineLevel="3">
      <c r="B14" t="s">
        <v>8</v>
      </c>
      <c r="C14" t="s">
        <v>7</v>
      </c>
      <c r="D14" s="43">
        <v>44027</v>
      </c>
      <c r="E14" s="49">
        <v>15000</v>
      </c>
      <c r="F14">
        <v>19</v>
      </c>
      <c r="G14" s="49">
        <v>285000</v>
      </c>
    </row>
    <row r="15" spans="2:7" outlineLevel="3">
      <c r="B15" t="s">
        <v>8</v>
      </c>
      <c r="C15" t="s">
        <v>7</v>
      </c>
      <c r="D15" s="43">
        <v>43991</v>
      </c>
      <c r="E15" s="49">
        <v>15000</v>
      </c>
      <c r="F15">
        <v>3</v>
      </c>
      <c r="G15" s="49">
        <v>45000</v>
      </c>
    </row>
    <row r="16" spans="2:7" outlineLevel="3">
      <c r="B16" t="s">
        <v>8</v>
      </c>
      <c r="C16" t="s">
        <v>7</v>
      </c>
      <c r="D16" s="43">
        <v>43914</v>
      </c>
      <c r="E16" s="49">
        <v>15000</v>
      </c>
      <c r="F16">
        <v>5</v>
      </c>
      <c r="G16" s="49">
        <v>75000</v>
      </c>
    </row>
    <row r="17" spans="2:7" outlineLevel="2">
      <c r="C17" s="44" t="s">
        <v>78</v>
      </c>
      <c r="D17" s="43"/>
      <c r="E17" s="49"/>
      <c r="F17">
        <f>SUBTOTAL(1,F14:F16)</f>
        <v>9</v>
      </c>
      <c r="G17" s="49">
        <f>SUBTOTAL(1,G14:G16)</f>
        <v>135000</v>
      </c>
    </row>
    <row r="18" spans="2:7" outlineLevel="1">
      <c r="C18" s="44" t="s">
        <v>74</v>
      </c>
      <c r="D18" s="43"/>
      <c r="E18" s="49"/>
      <c r="F18">
        <f>SUBTOTAL(9,F14:F16)</f>
        <v>27</v>
      </c>
      <c r="G18" s="49">
        <f>SUBTOTAL(9,G14:G16)</f>
        <v>405000</v>
      </c>
    </row>
    <row r="19" spans="2:7" outlineLevel="3">
      <c r="B19" t="s">
        <v>16</v>
      </c>
      <c r="C19" t="s">
        <v>11</v>
      </c>
      <c r="D19" s="43">
        <v>44057</v>
      </c>
      <c r="E19" s="49">
        <v>19900</v>
      </c>
      <c r="F19">
        <v>5</v>
      </c>
      <c r="G19" s="49">
        <v>99500</v>
      </c>
    </row>
    <row r="20" spans="2:7" outlineLevel="3">
      <c r="B20" t="s">
        <v>16</v>
      </c>
      <c r="C20" t="s">
        <v>11</v>
      </c>
      <c r="D20" s="43">
        <v>43990</v>
      </c>
      <c r="E20" s="49">
        <v>19900</v>
      </c>
      <c r="F20">
        <v>9</v>
      </c>
      <c r="G20" s="49">
        <v>179100</v>
      </c>
    </row>
    <row r="21" spans="2:7" outlineLevel="3">
      <c r="B21" t="s">
        <v>12</v>
      </c>
      <c r="C21" t="s">
        <v>11</v>
      </c>
      <c r="D21" s="43">
        <v>43962</v>
      </c>
      <c r="E21" s="49">
        <v>31000</v>
      </c>
      <c r="F21">
        <v>2</v>
      </c>
      <c r="G21" s="49">
        <v>62000</v>
      </c>
    </row>
    <row r="22" spans="2:7" outlineLevel="3">
      <c r="B22" t="s">
        <v>12</v>
      </c>
      <c r="C22" t="s">
        <v>11</v>
      </c>
      <c r="D22" s="43">
        <v>43958</v>
      </c>
      <c r="E22" s="49">
        <v>31000</v>
      </c>
      <c r="F22">
        <v>21</v>
      </c>
      <c r="G22" s="49">
        <v>651000</v>
      </c>
    </row>
    <row r="23" spans="2:7" outlineLevel="3">
      <c r="B23" t="s">
        <v>16</v>
      </c>
      <c r="C23" t="s">
        <v>11</v>
      </c>
      <c r="D23" s="43">
        <v>43926</v>
      </c>
      <c r="E23" s="49">
        <v>19900</v>
      </c>
      <c r="F23">
        <v>19</v>
      </c>
      <c r="G23" s="49">
        <v>378100</v>
      </c>
    </row>
    <row r="24" spans="2:7" outlineLevel="3">
      <c r="B24" t="s">
        <v>12</v>
      </c>
      <c r="C24" t="s">
        <v>11</v>
      </c>
      <c r="D24" s="43">
        <v>43923</v>
      </c>
      <c r="E24" s="49">
        <v>31000</v>
      </c>
      <c r="F24">
        <v>6</v>
      </c>
      <c r="G24" s="49">
        <v>186000</v>
      </c>
    </row>
    <row r="25" spans="2:7" outlineLevel="3">
      <c r="B25" t="s">
        <v>16</v>
      </c>
      <c r="C25" t="s">
        <v>11</v>
      </c>
      <c r="D25" s="43">
        <v>43873</v>
      </c>
      <c r="E25" s="49">
        <v>19900</v>
      </c>
      <c r="F25">
        <v>21</v>
      </c>
      <c r="G25" s="49">
        <v>417900</v>
      </c>
    </row>
    <row r="26" spans="2:7" outlineLevel="3">
      <c r="B26" t="s">
        <v>12</v>
      </c>
      <c r="C26" t="s">
        <v>11</v>
      </c>
      <c r="D26" s="43">
        <v>43862</v>
      </c>
      <c r="E26" s="49">
        <v>31000</v>
      </c>
      <c r="F26">
        <v>27</v>
      </c>
      <c r="G26" s="49">
        <v>837000</v>
      </c>
    </row>
    <row r="27" spans="2:7" outlineLevel="2">
      <c r="C27" s="44" t="s">
        <v>79</v>
      </c>
      <c r="D27" s="43"/>
      <c r="E27" s="49"/>
      <c r="F27">
        <f>SUBTOTAL(1,F19:F26)</f>
        <v>13.75</v>
      </c>
      <c r="G27" s="49">
        <f>SUBTOTAL(1,G19:G26)</f>
        <v>351325</v>
      </c>
    </row>
    <row r="28" spans="2:7" outlineLevel="1">
      <c r="C28" s="44" t="s">
        <v>75</v>
      </c>
      <c r="D28" s="43"/>
      <c r="E28" s="49"/>
      <c r="F28">
        <f>SUBTOTAL(9,F19:F26)</f>
        <v>110</v>
      </c>
      <c r="G28" s="49">
        <f>SUBTOTAL(9,G19:G26)</f>
        <v>2810600</v>
      </c>
    </row>
    <row r="29" spans="2:7" outlineLevel="3">
      <c r="B29" t="s">
        <v>17</v>
      </c>
      <c r="C29" t="s">
        <v>14</v>
      </c>
      <c r="D29" s="43">
        <v>44023</v>
      </c>
      <c r="E29" s="49">
        <v>43000</v>
      </c>
      <c r="F29">
        <v>4</v>
      </c>
      <c r="G29" s="49">
        <v>172000</v>
      </c>
    </row>
    <row r="30" spans="2:7" outlineLevel="3">
      <c r="B30" t="s">
        <v>15</v>
      </c>
      <c r="C30" t="s">
        <v>14</v>
      </c>
      <c r="D30" s="43">
        <v>43991</v>
      </c>
      <c r="E30" s="49">
        <v>35000</v>
      </c>
      <c r="F30">
        <v>3</v>
      </c>
      <c r="G30" s="49">
        <v>105000</v>
      </c>
    </row>
    <row r="31" spans="2:7" outlineLevel="3">
      <c r="B31" t="s">
        <v>15</v>
      </c>
      <c r="C31" t="s">
        <v>14</v>
      </c>
      <c r="D31" s="43">
        <v>43987</v>
      </c>
      <c r="E31" s="49">
        <v>35000</v>
      </c>
      <c r="F31">
        <v>10</v>
      </c>
      <c r="G31" s="49">
        <v>350000</v>
      </c>
    </row>
    <row r="32" spans="2:7" outlineLevel="3">
      <c r="B32" t="s">
        <v>17</v>
      </c>
      <c r="C32" t="s">
        <v>14</v>
      </c>
      <c r="D32" s="43">
        <v>43984</v>
      </c>
      <c r="E32" s="49">
        <v>43000</v>
      </c>
      <c r="F32">
        <v>26</v>
      </c>
      <c r="G32" s="49">
        <v>1118000</v>
      </c>
    </row>
    <row r="33" spans="2:7" outlineLevel="3">
      <c r="B33" t="s">
        <v>15</v>
      </c>
      <c r="C33" t="s">
        <v>14</v>
      </c>
      <c r="D33" s="43">
        <v>43970</v>
      </c>
      <c r="E33" s="49">
        <v>35000</v>
      </c>
      <c r="F33">
        <v>11</v>
      </c>
      <c r="G33" s="49">
        <v>385000</v>
      </c>
    </row>
    <row r="34" spans="2:7" outlineLevel="3">
      <c r="B34" t="s">
        <v>17</v>
      </c>
      <c r="C34" t="s">
        <v>14</v>
      </c>
      <c r="D34" s="43">
        <v>43959</v>
      </c>
      <c r="E34" s="49">
        <v>43000</v>
      </c>
      <c r="F34">
        <v>29</v>
      </c>
      <c r="G34" s="49">
        <v>1247000</v>
      </c>
    </row>
    <row r="35" spans="2:7" outlineLevel="2">
      <c r="C35" s="44" t="s">
        <v>80</v>
      </c>
      <c r="D35" s="43"/>
      <c r="E35" s="49"/>
      <c r="F35">
        <f>SUBTOTAL(1,F29:F34)</f>
        <v>13.833333333333334</v>
      </c>
      <c r="G35" s="49">
        <f>SUBTOTAL(1,G29:G34)</f>
        <v>562833.33333333337</v>
      </c>
    </row>
    <row r="36" spans="2:7" outlineLevel="1">
      <c r="C36" s="44" t="s">
        <v>76</v>
      </c>
      <c r="D36" s="43"/>
      <c r="E36" s="49"/>
      <c r="F36">
        <f>SUBTOTAL(9,F29:F34)</f>
        <v>83</v>
      </c>
      <c r="G36" s="49">
        <f>SUBTOTAL(9,G29:G34)</f>
        <v>3377000</v>
      </c>
    </row>
    <row r="37" spans="2:7">
      <c r="C37" s="44" t="s">
        <v>81</v>
      </c>
      <c r="D37" s="43"/>
      <c r="E37" s="49"/>
      <c r="F37">
        <f>SUBTOTAL(1,F4:F34)</f>
        <v>12.56</v>
      </c>
      <c r="G37" s="49">
        <f>SUBTOTAL(1,G4:G34)</f>
        <v>338464</v>
      </c>
    </row>
    <row r="38" spans="2:7">
      <c r="C38" s="44" t="s">
        <v>50</v>
      </c>
      <c r="D38" s="43"/>
      <c r="E38" s="49"/>
      <c r="F38">
        <f>SUBTOTAL(9,F4:F34)</f>
        <v>314</v>
      </c>
      <c r="G38" s="49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dataConsolidate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abSelected="1" workbookViewId="0">
      <selection activeCell="L17" sqref="L17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5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5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5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5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5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5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50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5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M27" sqref="M26:M27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진영 고</cp:lastModifiedBy>
  <dcterms:created xsi:type="dcterms:W3CDTF">2023-08-09T00:13:15Z</dcterms:created>
  <dcterms:modified xsi:type="dcterms:W3CDTF">2024-08-25T07:25:46Z</dcterms:modified>
</cp:coreProperties>
</file>