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2024_컴활_1급_실기_기출문제집_실습예제_240710_update\길벗컴활1급기출\02 최신기출유형\04회\"/>
    </mc:Choice>
  </mc:AlternateContent>
  <xr:revisionPtr revIDLastSave="0" documentId="13_ncr:1_{C1440311-4884-465A-A8A3-9CE368CE5A5A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D8" i="3"/>
  <c r="E4" i="3" a="1"/>
  <c r="E4" i="3"/>
  <c r="E5" i="3" a="1"/>
  <c r="E5" i="3" s="1"/>
  <c r="E3" i="3" a="1"/>
  <c r="E3" i="3" s="1"/>
  <c r="B4" i="3"/>
  <c r="B5" i="3"/>
  <c r="B6" i="3"/>
  <c r="B7" i="3"/>
  <c r="B8" i="3"/>
  <c r="B9" i="3"/>
  <c r="B10" i="3"/>
  <c r="B3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20" i="3" a="1"/>
  <c r="H23" i="3" a="1"/>
  <c r="H26" i="3" a="1"/>
  <c r="H29" i="3" a="1"/>
  <c r="H32" i="3" a="1"/>
  <c r="H35" i="3" a="1"/>
  <c r="H38" i="3" a="1"/>
  <c r="H17" i="3" a="1"/>
  <c r="H18" i="3" a="1"/>
  <c r="H21" i="3" a="1"/>
  <c r="H24" i="3" a="1"/>
  <c r="H27" i="3" a="1"/>
  <c r="H30" i="3" a="1"/>
  <c r="H33" i="3" a="1"/>
  <c r="H36" i="3" a="1"/>
  <c r="H39" i="3" a="1"/>
  <c r="H16" i="3" a="1"/>
  <c r="H19" i="3" a="1"/>
  <c r="H22" i="3" a="1"/>
  <c r="H25" i="3" a="1"/>
  <c r="H28" i="3" a="1"/>
  <c r="H31" i="3" a="1"/>
  <c r="H34" i="3" a="1"/>
  <c r="H37" i="3" a="1"/>
  <c r="H40" i="3" a="1"/>
  <c r="H15" i="3" a="1"/>
  <c r="H40" i="3" l="1"/>
  <c r="H37" i="3"/>
  <c r="H34" i="3"/>
  <c r="H31" i="3"/>
  <c r="H28" i="3"/>
  <c r="H25" i="3"/>
  <c r="H22" i="3"/>
  <c r="H19" i="3"/>
  <c r="H16" i="3"/>
  <c r="H39" i="3"/>
  <c r="H36" i="3"/>
  <c r="H33" i="3"/>
  <c r="H30" i="3"/>
  <c r="H27" i="3"/>
  <c r="H24" i="3"/>
  <c r="H21" i="3"/>
  <c r="H18" i="3"/>
  <c r="H17" i="3"/>
  <c r="H38" i="3"/>
  <c r="H35" i="3"/>
  <c r="H32" i="3"/>
  <c r="H29" i="3"/>
  <c r="H26" i="3"/>
  <c r="H23" i="3"/>
  <c r="H20" i="3"/>
  <c r="H15" i="3"/>
  <c r="F38" i="5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DB964E-B059-456A-BBBB-50CDB950F403}" name="MS Access Database_Query" type="1" refreshedVersion="8" background="1">
    <dbPr connection="DSN=MS Access Database;DBQ=C:\Users\CKIRUser\Downloads\2024_컴활_1급_실기_기출문제집_실습예제_240710_update\길벗컴활1급기출\02 최신기출유형\04회\공연관리.accdb;DefaultDir=C:\Users\CKIRUser\Downloads\2024_컴활_1급_실기_기출문제집_실습예제_240710_update\길벗컴활1급기출\02 최신기출유형\04회;DriverId=25;FIL=MS Access;MaxBufferSize=2048;PageTimeout=5;" command="SELECT 공연예약.공연이름, 공연예약.구분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<sst xmlns="http://schemas.openxmlformats.org/spreadsheetml/2006/main" count="339" uniqueCount="82">
  <si>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</si>
  <si>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</si>
  <si>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</si>
  <si>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</si>
  <si>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</si>
  <si>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</si>
  <si>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</si>
  <si>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</si>
  <si>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</si>
  <si>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</si>
  <si>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</si>
  <si>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</si>
  <si>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</si>
  <si>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</si>
  <si>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</si>
  <si>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</si>
  <si>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</si>
  <si>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</si>
  <si>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</si>
  <si>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</si>
  <si>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</si>
  <si>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</si>
  <si>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</si>
  <si>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</si>
  <si>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</si>
  <si>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</si>
  <si>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</si>
  <si>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</si>
  <si>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</si>
  <si>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</si>
  <si>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</si>
  <si>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</si>
  <si>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</si>
  <si>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</si>
  <si>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</si>
  <si>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</si>
  <si>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</si>
  <si>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</si>
  <si>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</si>
  <si>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</si>
  <si>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</si>
  <si>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</si>
  <si>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</si>
  <si>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</si>
  <si>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</si>
  <si>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</si>
  <si>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</si>
  <si>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</si>
  <si>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</si>
  <si>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</si>
  <si>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</si>
  <si>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</si>
  <si>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</si>
  <si>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</si>
  <si>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최대 : 예매수량</t>
  </si>
  <si>
    <t>전체 최대 : 예매수량</t>
  </si>
  <si>
    <t>최대 : 총금액</t>
  </si>
  <si>
    <t>전체 최대 : 총금액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</si>
  <si>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</si>
  <si>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</si>
  <si>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</si>
  <si>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</si>
  <si>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</si>
  <si>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</si>
  <si>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</si>
  <si>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</si>
  <si>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</si>
  <si>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분기</t>
  </si>
  <si>
    <t>***</t>
  </si>
  <si>
    <t>가족극 요약</t>
  </si>
  <si>
    <t>뮤지컬 요약</t>
  </si>
  <si>
    <t>무용 요약</t>
  </si>
  <si>
    <t>콘서트 요약</t>
  </si>
  <si>
    <t>가족극 평균</t>
  </si>
  <si>
    <t>뮤지컬 평균</t>
  </si>
  <si>
    <t>무용 평균</t>
  </si>
  <si>
    <t>콘서트 평균</t>
  </si>
  <si>
    <t>전체 평균</t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</si>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</sst>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5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32-4861-AE31-8D35E0769A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9525</xdr:rowOff>
    </xdr:from>
    <xdr:to>
      <xdr:col>3</xdr:col>
      <xdr:colOff>971550</xdr:colOff>
      <xdr:row>14</xdr:row>
      <xdr:rowOff>9525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5960BC55-5FBC-CD8F-5E4C-74EE01BEEDF8}"/>
            </a:ext>
          </a:extLst>
        </xdr:cNvPr>
        <xdr:cNvSpPr/>
      </xdr:nvSpPr>
      <xdr:spPr>
        <a:xfrm>
          <a:off x="1800225" y="2543175"/>
          <a:ext cx="97155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3</xdr:col>
      <xdr:colOff>971550</xdr:colOff>
      <xdr:row>12</xdr:row>
      <xdr:rowOff>0</xdr:rowOff>
    </xdr:from>
    <xdr:to>
      <xdr:col>4</xdr:col>
      <xdr:colOff>990600</xdr:colOff>
      <xdr:row>13</xdr:row>
      <xdr:rowOff>200025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AEFFC57-702C-B139-2917-B77BE1592936}"/>
            </a:ext>
          </a:extLst>
        </xdr:cNvPr>
        <xdr:cNvSpPr/>
      </xdr:nvSpPr>
      <xdr:spPr>
        <a:xfrm>
          <a:off x="2771775" y="2533650"/>
          <a:ext cx="1009650" cy="40957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494.663166203703" backgroundQuery="1" createdVersion="8" refreshedVersion="8" minRefreshableVersion="3" recordCount="26" xr:uid="{DBB951B1-843C-4BD2-912F-F161F088D589}">
  <cacheSource type="external" connectionId="1"/>
  <cacheFields count="7"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6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00D6E5-046E-4DD9-92C7-45DA08F1F462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7"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6"/>
    <field x="5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item="2" hier="-1"/>
  </pageFields>
  <dataFields count="2">
    <dataField name="최대 : 예매수량" fld="3" subtotal="max" baseField="6" baseItem="1" numFmtId="41"/>
    <dataField name="최대 : 총금액" fld="4" subtotal="max" baseField="6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N23" sqref="N23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16" sqref="I16"/>
    </sheetView>
  </sheetViews>
  <sheetFormatPr defaultRowHeight="16.5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H11" sqref="H11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TEXT(DCOUNTA($A$14:$H$40,A14,$D$10:$E$11),"0개")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79</v>
      </c>
    </row>
    <row r="11" spans="1:8">
      <c r="D11" s="14" t="s">
        <v>80</v>
      </c>
      <c r="E11" s="14" t="s">
        <v>81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IF(LEFT(B15,1)="M","뮤지컬",IF(LEFT(B15,1)="C","콘서트","그외"))&amp;"("&amp;COUNTIF($B$15:B15,B15)&amp;")"</f>
        <v>콘서트(1)</v>
      </c>
      <c r="H15" s="16" t="str" cm="1">
        <f t="array" ref="H15">fn할인액(A15,F15)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IF(LEFT(B16,1)="M","뮤지컬",IF(LEFT(B16,1)="C","콘서트","그외"))&amp;"("&amp;COUNTIF($B$15:B16,B16)&amp;")"</f>
        <v>뮤지컬(1)</v>
      </c>
      <c r="H16" s="16" t="str" cm="1">
        <f t="array" ref="H16">fn할인액(A16,F16)</f>
        <v/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IF(LEFT(B17,1)="M","뮤지컬",IF(LEFT(B17,1)="C","콘서트","그외"))&amp;"("&amp;COUNTIF($B$15:B17,B17)&amp;")"</f>
        <v>콘서트(2)</v>
      </c>
      <c r="H17" s="16" t="str" cm="1">
        <f t="array" ref="H17">fn할인액(A17,F17)</f>
        <v/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IF(LEFT(B18,1)="M","뮤지컬",IF(LEFT(B18,1)="C","콘서트","그외"))&amp;"("&amp;COUNTIF($B$15:B18,B18)&amp;")"</f>
        <v>그외(1)</v>
      </c>
      <c r="H18" s="16" t="str" cm="1">
        <f t="array" ref="H18">fn할인액(A18,F18)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IF(LEFT(B19,1)="M","뮤지컬",IF(LEFT(B19,1)="C","콘서트","그외"))&amp;"("&amp;COUNTIF($B$15:B19,B19)&amp;")"</f>
        <v>그외(1)</v>
      </c>
      <c r="H19" s="16" t="str" cm="1">
        <f t="array" ref="H19">fn할인액(A19,F19)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IF(LEFT(B20,1)="M","뮤지컬",IF(LEFT(B20,1)="C","콘서트","그외"))&amp;"("&amp;COUNTIF($B$15:B20,B20)&amp;")"</f>
        <v>콘서트(3)</v>
      </c>
      <c r="H20" s="16" cm="1">
        <f t="array" ref="H20">fn할인액(A20,F20)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IF(LEFT(B21,1)="M","뮤지컬",IF(LEFT(B21,1)="C","콘서트","그외"))&amp;"("&amp;COUNTIF($B$15:B21,B21)&amp;")"</f>
        <v>그외(2)</v>
      </c>
      <c r="H21" s="16" t="str" cm="1">
        <f t="array" ref="H21">fn할인액(A21,F21)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IF(LEFT(B22,1)="M","뮤지컬",IF(LEFT(B22,1)="C","콘서트","그외"))&amp;"("&amp;COUNTIF($B$15:B22,B22)&amp;")"</f>
        <v>뮤지컬(2)</v>
      </c>
      <c r="H22" s="16" t="str" cm="1">
        <f t="array" ref="H22">fn할인액(A22,F22)</f>
        <v/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IF(LEFT(B23,1)="M","뮤지컬",IF(LEFT(B23,1)="C","콘서트","그외"))&amp;"("&amp;COUNTIF($B$15:B23,B23)&amp;")"</f>
        <v>그외(3)</v>
      </c>
      <c r="H23" s="16" t="str" cm="1">
        <f t="array" ref="H23">fn할인액(A23,F23)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IF(LEFT(B24,1)="M","뮤지컬",IF(LEFT(B24,1)="C","콘서트","그외"))&amp;"("&amp;COUNTIF($B$15:B24,B24)&amp;")"</f>
        <v>그외(4)</v>
      </c>
      <c r="H24" s="16" t="str" cm="1">
        <f t="array" ref="H24">fn할인액(A24,F24)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IF(LEFT(B25,1)="M","뮤지컬",IF(LEFT(B25,1)="C","콘서트","그외"))&amp;"("&amp;COUNTIF($B$15:B25,B25)&amp;")"</f>
        <v>뮤지컬(3)</v>
      </c>
      <c r="H25" s="16" t="str" cm="1">
        <f t="array" ref="H25">fn할인액(A25,F25)</f>
        <v/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IF(LEFT(B26,1)="M","뮤지컬",IF(LEFT(B26,1)="C","콘서트","그외"))&amp;"("&amp;COUNTIF($B$15:B26,B26)&amp;")"</f>
        <v>콘서트(4)</v>
      </c>
      <c r="H26" s="16" t="str" cm="1">
        <f t="array" ref="H26">fn할인액(A26,F26)</f>
        <v/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IF(LEFT(B27,1)="M","뮤지컬",IF(LEFT(B27,1)="C","콘서트","그외"))&amp;"("&amp;COUNTIF($B$15:B27,B27)&amp;")"</f>
        <v>그외(2)</v>
      </c>
      <c r="H27" s="16" t="str" cm="1">
        <f t="array" ref="H27">fn할인액(A27,F27)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IF(LEFT(B28,1)="M","뮤지컬",IF(LEFT(B28,1)="C","콘서트","그외"))&amp;"("&amp;COUNTIF($B$15:B28,B28)&amp;")"</f>
        <v>그외(5)</v>
      </c>
      <c r="H28" s="16" t="str" cm="1">
        <f t="array" ref="H28">fn할인액(A28,F28)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IF(LEFT(B29,1)="M","뮤지컬",IF(LEFT(B29,1)="C","콘서트","그외"))&amp;"("&amp;COUNTIF($B$15:B29,B29)&amp;")"</f>
        <v>뮤지컬(4)</v>
      </c>
      <c r="H29" s="16" t="str" cm="1">
        <f t="array" ref="H29">fn할인액(A29,F29)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IF(LEFT(B30,1)="M","뮤지컬",IF(LEFT(B30,1)="C","콘서트","그외"))&amp;"("&amp;COUNTIF($B$15:B30,B30)&amp;")"</f>
        <v>그외(6)</v>
      </c>
      <c r="H30" s="16" t="str" cm="1">
        <f t="array" ref="H30">fn할인액(A30,F30)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IF(LEFT(B31,1)="M","뮤지컬",IF(LEFT(B31,1)="C","콘서트","그외"))&amp;"("&amp;COUNTIF($B$15:B31,B31)&amp;")"</f>
        <v>콘서트(5)</v>
      </c>
      <c r="H31" s="16" t="str" cm="1">
        <f t="array" ref="H31">fn할인액(A31,F31)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IF(LEFT(B32,1)="M","뮤지컬",IF(LEFT(B32,1)="C","콘서트","그외"))&amp;"("&amp;COUNTIF($B$15:B32,B32)&amp;")"</f>
        <v>그외(7)</v>
      </c>
      <c r="H32" s="16" t="str" cm="1">
        <f t="array" ref="H32">fn할인액(A32,F32)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IF(LEFT(B33,1)="M","뮤지컬",IF(LEFT(B33,1)="C","콘서트","그외"))&amp;"("&amp;COUNTIF($B$15:B33,B33)&amp;")"</f>
        <v>콘서트(6)</v>
      </c>
      <c r="H33" s="16" cm="1">
        <f t="array" ref="H33">fn할인액(A33,F33)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IF(LEFT(B34,1)="M","뮤지컬",IF(LEFT(B34,1)="C","콘서트","그외"))&amp;"("&amp;COUNTIF($B$15:B34,B34)&amp;")"</f>
        <v>뮤지컬(5)</v>
      </c>
      <c r="H34" s="16" t="str" cm="1">
        <f t="array" ref="H34">fn할인액(A34,F34)</f>
        <v/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IF(LEFT(B35,1)="M","뮤지컬",IF(LEFT(B35,1)="C","콘서트","그외"))&amp;"("&amp;COUNTIF($B$15:B35,B35)&amp;")"</f>
        <v>그외(3)</v>
      </c>
      <c r="H35" s="16" t="str" cm="1">
        <f t="array" ref="H35">fn할인액(A35,F35)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IF(LEFT(B36,1)="M","뮤지컬",IF(LEFT(B36,1)="C","콘서트","그외"))&amp;"("&amp;COUNTIF($B$15:B36,B36)&amp;")"</f>
        <v>뮤지컬(6)</v>
      </c>
      <c r="H36" s="16" t="str" cm="1">
        <f t="array" ref="H36">fn할인액(A36,F36)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IF(LEFT(B37,1)="M","뮤지컬",IF(LEFT(B37,1)="C","콘서트","그외"))&amp;"("&amp;COUNTIF($B$15:B37,B37)&amp;")"</f>
        <v>뮤지컬(7)</v>
      </c>
      <c r="H37" s="16" t="str" cm="1">
        <f t="array" ref="H37">fn할인액(A37,F37)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IF(LEFT(B38,1)="M","뮤지컬",IF(LEFT(B38,1)="C","콘서트","그외"))&amp;"("&amp;COUNTIF($B$15:B38,B38)&amp;")"</f>
        <v>뮤지컬(8)</v>
      </c>
      <c r="H38" s="16" t="str" cm="1">
        <f t="array" ref="H38">fn할인액(A38,F38)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IF(LEFT(B39,1)="M","뮤지컬",IF(LEFT(B39,1)="C","콘서트","그외"))&amp;"("&amp;COUNTIF($B$15:B39,B39)&amp;")"</f>
        <v>콘서트(7)</v>
      </c>
      <c r="H39" s="16" t="str" cm="1">
        <f t="array" ref="H39">fn할인액(A39,F39)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IF(LEFT(B40,1)="M","뮤지컬",IF(LEFT(B40,1)="C","콘서트","그외"))&amp;"("&amp;COUNTIF($B$15:B40,B40)&amp;")"</f>
        <v>그외(8)</v>
      </c>
      <c r="H40" s="16" t="str" cm="1">
        <f t="array" ref="H40">fn할인액(A40,F40)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A5" sqref="A5"/>
    </sheetView>
  </sheetViews>
  <sheetFormatPr defaultRowHeight="16.5"/>
  <cols>
    <col min="1" max="1" width="23.375" bestFit="1" customWidth="1"/>
    <col min="2" max="2" width="24.875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12.375" bestFit="1" customWidth="1"/>
    <col min="14" max="14" width="13.125" bestFit="1" customWidth="1"/>
    <col min="15" max="15" width="15.25" bestFit="1" customWidth="1"/>
    <col min="16" max="16" width="13.125" bestFit="1" customWidth="1"/>
    <col min="17" max="17" width="15.25" bestFit="1" customWidth="1"/>
    <col min="18" max="18" width="13.125" bestFit="1" customWidth="1"/>
    <col min="19" max="19" width="20.125" bestFit="1" customWidth="1"/>
    <col min="20" max="20" width="18" bestFit="1" customWidth="1"/>
  </cols>
  <sheetData>
    <row r="2" spans="1:6">
      <c r="A2" s="39" t="s">
        <v>2</v>
      </c>
      <c r="B2" t="s">
        <v>11</v>
      </c>
    </row>
    <row r="4" spans="1:6">
      <c r="A4" s="43"/>
      <c r="B4" s="43"/>
      <c r="C4" s="43"/>
      <c r="D4" s="44" t="s">
        <v>3</v>
      </c>
      <c r="E4" s="43"/>
      <c r="F4" s="43"/>
    </row>
    <row r="5" spans="1:6">
      <c r="A5" s="44" t="s">
        <v>67</v>
      </c>
      <c r="B5" s="44" t="s">
        <v>52</v>
      </c>
      <c r="C5" s="44" t="s">
        <v>53</v>
      </c>
      <c r="D5" s="45" t="s">
        <v>12</v>
      </c>
      <c r="E5" s="45" t="s">
        <v>16</v>
      </c>
      <c r="F5" s="45" t="s">
        <v>46</v>
      </c>
    </row>
    <row r="6" spans="1:6">
      <c r="A6" s="43" t="s">
        <v>58</v>
      </c>
      <c r="B6" s="43"/>
      <c r="C6" s="43"/>
      <c r="D6" s="40"/>
      <c r="E6" s="40"/>
      <c r="F6" s="40"/>
    </row>
    <row r="7" spans="1:6">
      <c r="A7" s="43"/>
      <c r="B7" s="43" t="s">
        <v>47</v>
      </c>
      <c r="C7" s="43"/>
      <c r="D7" s="40"/>
      <c r="E7" s="40"/>
      <c r="F7" s="40"/>
    </row>
    <row r="8" spans="1:6">
      <c r="A8" s="43"/>
      <c r="B8" s="43"/>
      <c r="C8" s="43" t="s">
        <v>54</v>
      </c>
      <c r="D8" s="40">
        <v>27</v>
      </c>
      <c r="E8" s="40">
        <v>21</v>
      </c>
      <c r="F8" s="40">
        <v>27</v>
      </c>
    </row>
    <row r="9" spans="1:6">
      <c r="A9" s="43"/>
      <c r="B9" s="43"/>
      <c r="C9" s="43" t="s">
        <v>56</v>
      </c>
      <c r="D9" s="40">
        <v>837000</v>
      </c>
      <c r="E9" s="40">
        <v>417900</v>
      </c>
      <c r="F9" s="40">
        <v>837000</v>
      </c>
    </row>
    <row r="10" spans="1:6">
      <c r="A10" s="43" t="s">
        <v>59</v>
      </c>
      <c r="B10" s="43"/>
      <c r="C10" s="43"/>
      <c r="D10" s="40">
        <v>27</v>
      </c>
      <c r="E10" s="40">
        <v>21</v>
      </c>
      <c r="F10" s="40">
        <v>27</v>
      </c>
    </row>
    <row r="11" spans="1:6">
      <c r="A11" s="43" t="s">
        <v>60</v>
      </c>
      <c r="B11" s="43"/>
      <c r="C11" s="43"/>
      <c r="D11" s="40">
        <v>837000</v>
      </c>
      <c r="E11" s="40">
        <v>417900</v>
      </c>
      <c r="F11" s="40">
        <v>837000</v>
      </c>
    </row>
    <row r="12" spans="1:6">
      <c r="A12" s="43" t="s">
        <v>61</v>
      </c>
      <c r="B12" s="43"/>
      <c r="C12" s="43"/>
      <c r="D12" s="40"/>
      <c r="E12" s="40"/>
      <c r="F12" s="40"/>
    </row>
    <row r="13" spans="1:6">
      <c r="A13" s="43"/>
      <c r="B13" s="43" t="s">
        <v>48</v>
      </c>
      <c r="C13" s="43"/>
      <c r="D13" s="40"/>
      <c r="E13" s="40"/>
      <c r="F13" s="40"/>
    </row>
    <row r="14" spans="1:6">
      <c r="A14" s="43"/>
      <c r="B14" s="43"/>
      <c r="C14" s="43" t="s">
        <v>54</v>
      </c>
      <c r="D14" s="40">
        <v>6</v>
      </c>
      <c r="E14" s="40">
        <v>19</v>
      </c>
      <c r="F14" s="40">
        <v>19</v>
      </c>
    </row>
    <row r="15" spans="1:6">
      <c r="A15" s="43"/>
      <c r="B15" s="43"/>
      <c r="C15" s="43" t="s">
        <v>56</v>
      </c>
      <c r="D15" s="40">
        <v>186000</v>
      </c>
      <c r="E15" s="40">
        <v>378100</v>
      </c>
      <c r="F15" s="40">
        <v>378100</v>
      </c>
    </row>
    <row r="16" spans="1:6">
      <c r="A16" s="43"/>
      <c r="B16" s="43" t="s">
        <v>49</v>
      </c>
      <c r="C16" s="43"/>
      <c r="D16" s="40"/>
      <c r="E16" s="40"/>
      <c r="F16" s="40"/>
    </row>
    <row r="17" spans="1:6">
      <c r="A17" s="43"/>
      <c r="B17" s="43"/>
      <c r="C17" s="43" t="s">
        <v>54</v>
      </c>
      <c r="D17" s="40">
        <v>21</v>
      </c>
      <c r="E17" s="40" t="s">
        <v>68</v>
      </c>
      <c r="F17" s="40">
        <v>21</v>
      </c>
    </row>
    <row r="18" spans="1:6">
      <c r="A18" s="43"/>
      <c r="B18" s="43"/>
      <c r="C18" s="43" t="s">
        <v>56</v>
      </c>
      <c r="D18" s="40">
        <v>651000</v>
      </c>
      <c r="E18" s="40" t="s">
        <v>68</v>
      </c>
      <c r="F18" s="40">
        <v>651000</v>
      </c>
    </row>
    <row r="19" spans="1:6">
      <c r="A19" s="43"/>
      <c r="B19" s="43" t="s">
        <v>50</v>
      </c>
      <c r="C19" s="43"/>
      <c r="D19" s="40"/>
      <c r="E19" s="40"/>
      <c r="F19" s="40"/>
    </row>
    <row r="20" spans="1:6">
      <c r="A20" s="43"/>
      <c r="B20" s="43"/>
      <c r="C20" s="43" t="s">
        <v>54</v>
      </c>
      <c r="D20" s="40" t="s">
        <v>68</v>
      </c>
      <c r="E20" s="40">
        <v>9</v>
      </c>
      <c r="F20" s="40">
        <v>9</v>
      </c>
    </row>
    <row r="21" spans="1:6">
      <c r="A21" s="43"/>
      <c r="B21" s="43"/>
      <c r="C21" s="43" t="s">
        <v>56</v>
      </c>
      <c r="D21" s="40" t="s">
        <v>68</v>
      </c>
      <c r="E21" s="40">
        <v>179100</v>
      </c>
      <c r="F21" s="40">
        <v>179100</v>
      </c>
    </row>
    <row r="22" spans="1:6">
      <c r="A22" s="43" t="s">
        <v>62</v>
      </c>
      <c r="B22" s="43"/>
      <c r="C22" s="43"/>
      <c r="D22" s="40">
        <v>21</v>
      </c>
      <c r="E22" s="40">
        <v>19</v>
      </c>
      <c r="F22" s="40">
        <v>21</v>
      </c>
    </row>
    <row r="23" spans="1:6">
      <c r="A23" s="43" t="s">
        <v>63</v>
      </c>
      <c r="B23" s="43"/>
      <c r="C23" s="43"/>
      <c r="D23" s="40">
        <v>651000</v>
      </c>
      <c r="E23" s="40">
        <v>378100</v>
      </c>
      <c r="F23" s="40">
        <v>651000</v>
      </c>
    </row>
    <row r="24" spans="1:6">
      <c r="A24" s="43" t="s">
        <v>64</v>
      </c>
      <c r="B24" s="43"/>
      <c r="C24" s="43"/>
      <c r="D24" s="40"/>
      <c r="E24" s="40"/>
      <c r="F24" s="40"/>
    </row>
    <row r="25" spans="1:6">
      <c r="A25" s="43"/>
      <c r="B25" s="43" t="s">
        <v>51</v>
      </c>
      <c r="C25" s="43"/>
      <c r="D25" s="40"/>
      <c r="E25" s="40"/>
      <c r="F25" s="40"/>
    </row>
    <row r="26" spans="1:6">
      <c r="A26" s="43"/>
      <c r="B26" s="43"/>
      <c r="C26" s="43" t="s">
        <v>54</v>
      </c>
      <c r="D26" s="40" t="s">
        <v>68</v>
      </c>
      <c r="E26" s="40">
        <v>5</v>
      </c>
      <c r="F26" s="40">
        <v>5</v>
      </c>
    </row>
    <row r="27" spans="1:6">
      <c r="A27" s="43"/>
      <c r="B27" s="43"/>
      <c r="C27" s="43" t="s">
        <v>56</v>
      </c>
      <c r="D27" s="40" t="s">
        <v>68</v>
      </c>
      <c r="E27" s="40">
        <v>99500</v>
      </c>
      <c r="F27" s="40">
        <v>99500</v>
      </c>
    </row>
    <row r="28" spans="1:6">
      <c r="A28" s="43" t="s">
        <v>65</v>
      </c>
      <c r="B28" s="43"/>
      <c r="C28" s="43"/>
      <c r="D28" s="40" t="s">
        <v>68</v>
      </c>
      <c r="E28" s="40">
        <v>5</v>
      </c>
      <c r="F28" s="40">
        <v>5</v>
      </c>
    </row>
    <row r="29" spans="1:6">
      <c r="A29" s="43" t="s">
        <v>66</v>
      </c>
      <c r="B29" s="43"/>
      <c r="C29" s="43"/>
      <c r="D29" s="40" t="s">
        <v>68</v>
      </c>
      <c r="E29" s="40">
        <v>99500</v>
      </c>
      <c r="F29" s="40">
        <v>99500</v>
      </c>
    </row>
    <row r="30" spans="1:6">
      <c r="A30" s="43" t="s">
        <v>55</v>
      </c>
      <c r="B30" s="43"/>
      <c r="C30" s="43"/>
      <c r="D30" s="40">
        <v>27</v>
      </c>
      <c r="E30" s="40">
        <v>21</v>
      </c>
      <c r="F30" s="40">
        <v>27</v>
      </c>
    </row>
    <row r="31" spans="1:6">
      <c r="A31" s="43" t="s">
        <v>57</v>
      </c>
      <c r="B31" s="43"/>
      <c r="C31" s="43"/>
      <c r="D31" s="40">
        <v>837000</v>
      </c>
      <c r="E31" s="40">
        <v>417900</v>
      </c>
      <c r="F31" s="40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B3" sqref="B3:G38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42">
        <v>44020</v>
      </c>
      <c r="E4" s="46">
        <v>16000</v>
      </c>
      <c r="F4">
        <v>30</v>
      </c>
      <c r="G4" s="46">
        <v>480000</v>
      </c>
    </row>
    <row r="5" spans="2:7" outlineLevel="3">
      <c r="B5" t="s">
        <v>10</v>
      </c>
      <c r="C5" t="s">
        <v>9</v>
      </c>
      <c r="D5" s="42">
        <v>43984</v>
      </c>
      <c r="E5" s="46">
        <v>23000</v>
      </c>
      <c r="F5">
        <v>2</v>
      </c>
      <c r="G5" s="46">
        <v>46000</v>
      </c>
    </row>
    <row r="6" spans="2:7" outlineLevel="3">
      <c r="B6" t="s">
        <v>18</v>
      </c>
      <c r="C6" t="s">
        <v>9</v>
      </c>
      <c r="D6" s="42">
        <v>43954</v>
      </c>
      <c r="E6" s="46">
        <v>21000</v>
      </c>
      <c r="F6">
        <v>2</v>
      </c>
      <c r="G6" s="46">
        <v>42000</v>
      </c>
    </row>
    <row r="7" spans="2:7" outlineLevel="3">
      <c r="B7" t="s">
        <v>10</v>
      </c>
      <c r="C7" t="s">
        <v>9</v>
      </c>
      <c r="D7" s="42">
        <v>43929</v>
      </c>
      <c r="E7" s="46">
        <v>23000</v>
      </c>
      <c r="F7">
        <v>32</v>
      </c>
      <c r="G7" s="46">
        <v>736000</v>
      </c>
    </row>
    <row r="8" spans="2:7" outlineLevel="3">
      <c r="B8" t="s">
        <v>10</v>
      </c>
      <c r="C8" t="s">
        <v>9</v>
      </c>
      <c r="D8" s="42">
        <v>43928</v>
      </c>
      <c r="E8" s="46">
        <v>23000</v>
      </c>
      <c r="F8">
        <v>6</v>
      </c>
      <c r="G8" s="46">
        <v>138000</v>
      </c>
    </row>
    <row r="9" spans="2:7" outlineLevel="3">
      <c r="B9" t="s">
        <v>13</v>
      </c>
      <c r="C9" t="s">
        <v>9</v>
      </c>
      <c r="D9" s="42">
        <v>43926</v>
      </c>
      <c r="E9" s="46">
        <v>16000</v>
      </c>
      <c r="F9">
        <v>2</v>
      </c>
      <c r="G9" s="46">
        <v>32000</v>
      </c>
    </row>
    <row r="10" spans="2:7" outlineLevel="3">
      <c r="B10" t="s">
        <v>18</v>
      </c>
      <c r="C10" t="s">
        <v>9</v>
      </c>
      <c r="D10" s="42">
        <v>43866</v>
      </c>
      <c r="E10" s="46">
        <v>21000</v>
      </c>
      <c r="F10">
        <v>15</v>
      </c>
      <c r="G10" s="46">
        <v>315000</v>
      </c>
    </row>
    <row r="11" spans="2:7" outlineLevel="3">
      <c r="B11" t="s">
        <v>13</v>
      </c>
      <c r="C11" t="s">
        <v>9</v>
      </c>
      <c r="D11" s="42">
        <v>43839</v>
      </c>
      <c r="E11" s="46">
        <v>16000</v>
      </c>
      <c r="F11">
        <v>5</v>
      </c>
      <c r="G11" s="46">
        <v>80000</v>
      </c>
    </row>
    <row r="12" spans="2:7" outlineLevel="2">
      <c r="C12" s="41" t="s">
        <v>73</v>
      </c>
      <c r="D12" s="42"/>
      <c r="E12" s="46"/>
      <c r="F12">
        <f>SUBTOTAL(1,F4:F11)</f>
        <v>11.75</v>
      </c>
      <c r="G12" s="46">
        <f>SUBTOTAL(1,G4:G11)</f>
        <v>233625</v>
      </c>
    </row>
    <row r="13" spans="2:7" outlineLevel="1">
      <c r="C13" s="41" t="s">
        <v>69</v>
      </c>
      <c r="D13" s="42"/>
      <c r="E13" s="46"/>
      <c r="F13">
        <f>SUBTOTAL(9,F4:F11)</f>
        <v>94</v>
      </c>
      <c r="G13" s="46">
        <f>SUBTOTAL(9,G4:G11)</f>
        <v>1869000</v>
      </c>
    </row>
    <row r="14" spans="2:7" outlineLevel="3">
      <c r="B14" t="s">
        <v>8</v>
      </c>
      <c r="C14" t="s">
        <v>7</v>
      </c>
      <c r="D14" s="42">
        <v>44027</v>
      </c>
      <c r="E14" s="46">
        <v>15000</v>
      </c>
      <c r="F14">
        <v>19</v>
      </c>
      <c r="G14" s="46">
        <v>285000</v>
      </c>
    </row>
    <row r="15" spans="2:7" outlineLevel="3">
      <c r="B15" t="s">
        <v>8</v>
      </c>
      <c r="C15" t="s">
        <v>7</v>
      </c>
      <c r="D15" s="42">
        <v>43991</v>
      </c>
      <c r="E15" s="46">
        <v>15000</v>
      </c>
      <c r="F15">
        <v>3</v>
      </c>
      <c r="G15" s="46">
        <v>45000</v>
      </c>
    </row>
    <row r="16" spans="2:7" outlineLevel="3">
      <c r="B16" t="s">
        <v>8</v>
      </c>
      <c r="C16" t="s">
        <v>7</v>
      </c>
      <c r="D16" s="42">
        <v>43914</v>
      </c>
      <c r="E16" s="46">
        <v>15000</v>
      </c>
      <c r="F16">
        <v>5</v>
      </c>
      <c r="G16" s="46">
        <v>75000</v>
      </c>
    </row>
    <row r="17" spans="2:7" outlineLevel="2">
      <c r="C17" s="41" t="s">
        <v>75</v>
      </c>
      <c r="D17" s="42"/>
      <c r="E17" s="46"/>
      <c r="F17">
        <f>SUBTOTAL(1,F14:F16)</f>
        <v>9</v>
      </c>
      <c r="G17" s="46">
        <f>SUBTOTAL(1,G14:G16)</f>
        <v>135000</v>
      </c>
    </row>
    <row r="18" spans="2:7" outlineLevel="1">
      <c r="C18" s="41" t="s">
        <v>71</v>
      </c>
      <c r="D18" s="42"/>
      <c r="E18" s="46"/>
      <c r="F18">
        <f>SUBTOTAL(9,F14:F16)</f>
        <v>27</v>
      </c>
      <c r="G18" s="46">
        <f>SUBTOTAL(9,G14:G16)</f>
        <v>405000</v>
      </c>
    </row>
    <row r="19" spans="2:7" outlineLevel="3">
      <c r="B19" t="s">
        <v>16</v>
      </c>
      <c r="C19" t="s">
        <v>11</v>
      </c>
      <c r="D19" s="42">
        <v>44057</v>
      </c>
      <c r="E19" s="46">
        <v>19900</v>
      </c>
      <c r="F19">
        <v>5</v>
      </c>
      <c r="G19" s="46">
        <v>99500</v>
      </c>
    </row>
    <row r="20" spans="2:7" outlineLevel="3">
      <c r="B20" t="s">
        <v>16</v>
      </c>
      <c r="C20" t="s">
        <v>11</v>
      </c>
      <c r="D20" s="42">
        <v>43990</v>
      </c>
      <c r="E20" s="46">
        <v>19900</v>
      </c>
      <c r="F20">
        <v>9</v>
      </c>
      <c r="G20" s="46">
        <v>179100</v>
      </c>
    </row>
    <row r="21" spans="2:7" outlineLevel="3">
      <c r="B21" t="s">
        <v>12</v>
      </c>
      <c r="C21" t="s">
        <v>11</v>
      </c>
      <c r="D21" s="42">
        <v>43962</v>
      </c>
      <c r="E21" s="46">
        <v>31000</v>
      </c>
      <c r="F21">
        <v>2</v>
      </c>
      <c r="G21" s="46">
        <v>62000</v>
      </c>
    </row>
    <row r="22" spans="2:7" outlineLevel="3">
      <c r="B22" t="s">
        <v>12</v>
      </c>
      <c r="C22" t="s">
        <v>11</v>
      </c>
      <c r="D22" s="42">
        <v>43958</v>
      </c>
      <c r="E22" s="46">
        <v>31000</v>
      </c>
      <c r="F22">
        <v>21</v>
      </c>
      <c r="G22" s="46">
        <v>651000</v>
      </c>
    </row>
    <row r="23" spans="2:7" outlineLevel="3">
      <c r="B23" t="s">
        <v>16</v>
      </c>
      <c r="C23" t="s">
        <v>11</v>
      </c>
      <c r="D23" s="42">
        <v>43926</v>
      </c>
      <c r="E23" s="46">
        <v>19900</v>
      </c>
      <c r="F23">
        <v>19</v>
      </c>
      <c r="G23" s="46">
        <v>378100</v>
      </c>
    </row>
    <row r="24" spans="2:7" outlineLevel="3">
      <c r="B24" t="s">
        <v>12</v>
      </c>
      <c r="C24" t="s">
        <v>11</v>
      </c>
      <c r="D24" s="42">
        <v>43923</v>
      </c>
      <c r="E24" s="46">
        <v>31000</v>
      </c>
      <c r="F24">
        <v>6</v>
      </c>
      <c r="G24" s="46">
        <v>186000</v>
      </c>
    </row>
    <row r="25" spans="2:7" outlineLevel="3">
      <c r="B25" t="s">
        <v>16</v>
      </c>
      <c r="C25" t="s">
        <v>11</v>
      </c>
      <c r="D25" s="42">
        <v>43873</v>
      </c>
      <c r="E25" s="46">
        <v>19900</v>
      </c>
      <c r="F25">
        <v>21</v>
      </c>
      <c r="G25" s="46">
        <v>417900</v>
      </c>
    </row>
    <row r="26" spans="2:7" outlineLevel="3">
      <c r="B26" t="s">
        <v>12</v>
      </c>
      <c r="C26" t="s">
        <v>11</v>
      </c>
      <c r="D26" s="42">
        <v>43862</v>
      </c>
      <c r="E26" s="46">
        <v>31000</v>
      </c>
      <c r="F26">
        <v>27</v>
      </c>
      <c r="G26" s="46">
        <v>837000</v>
      </c>
    </row>
    <row r="27" spans="2:7" outlineLevel="2">
      <c r="C27" s="41" t="s">
        <v>74</v>
      </c>
      <c r="D27" s="42"/>
      <c r="E27" s="46"/>
      <c r="F27">
        <f>SUBTOTAL(1,F19:F26)</f>
        <v>13.75</v>
      </c>
      <c r="G27" s="46">
        <f>SUBTOTAL(1,G19:G26)</f>
        <v>351325</v>
      </c>
    </row>
    <row r="28" spans="2:7" outlineLevel="1">
      <c r="C28" s="41" t="s">
        <v>70</v>
      </c>
      <c r="D28" s="42"/>
      <c r="E28" s="46"/>
      <c r="F28">
        <f>SUBTOTAL(9,F19:F26)</f>
        <v>110</v>
      </c>
      <c r="G28" s="46">
        <f>SUBTOTAL(9,G19:G26)</f>
        <v>2810600</v>
      </c>
    </row>
    <row r="29" spans="2:7" outlineLevel="3">
      <c r="B29" t="s">
        <v>17</v>
      </c>
      <c r="C29" t="s">
        <v>14</v>
      </c>
      <c r="D29" s="42">
        <v>44023</v>
      </c>
      <c r="E29" s="46">
        <v>43000</v>
      </c>
      <c r="F29">
        <v>4</v>
      </c>
      <c r="G29" s="46">
        <v>172000</v>
      </c>
    </row>
    <row r="30" spans="2:7" outlineLevel="3">
      <c r="B30" t="s">
        <v>15</v>
      </c>
      <c r="C30" t="s">
        <v>14</v>
      </c>
      <c r="D30" s="42">
        <v>43991</v>
      </c>
      <c r="E30" s="46">
        <v>35000</v>
      </c>
      <c r="F30">
        <v>3</v>
      </c>
      <c r="G30" s="46">
        <v>105000</v>
      </c>
    </row>
    <row r="31" spans="2:7" outlineLevel="3">
      <c r="B31" t="s">
        <v>15</v>
      </c>
      <c r="C31" t="s">
        <v>14</v>
      </c>
      <c r="D31" s="42">
        <v>43987</v>
      </c>
      <c r="E31" s="46">
        <v>35000</v>
      </c>
      <c r="F31">
        <v>10</v>
      </c>
      <c r="G31" s="46">
        <v>350000</v>
      </c>
    </row>
    <row r="32" spans="2:7" outlineLevel="3">
      <c r="B32" t="s">
        <v>17</v>
      </c>
      <c r="C32" t="s">
        <v>14</v>
      </c>
      <c r="D32" s="42">
        <v>43984</v>
      </c>
      <c r="E32" s="46">
        <v>43000</v>
      </c>
      <c r="F32">
        <v>26</v>
      </c>
      <c r="G32" s="46">
        <v>1118000</v>
      </c>
    </row>
    <row r="33" spans="2:7" outlineLevel="3">
      <c r="B33" t="s">
        <v>15</v>
      </c>
      <c r="C33" t="s">
        <v>14</v>
      </c>
      <c r="D33" s="42">
        <v>43970</v>
      </c>
      <c r="E33" s="46">
        <v>35000</v>
      </c>
      <c r="F33">
        <v>11</v>
      </c>
      <c r="G33" s="46">
        <v>385000</v>
      </c>
    </row>
    <row r="34" spans="2:7" outlineLevel="3">
      <c r="B34" t="s">
        <v>17</v>
      </c>
      <c r="C34" t="s">
        <v>14</v>
      </c>
      <c r="D34" s="42">
        <v>43959</v>
      </c>
      <c r="E34" s="46">
        <v>43000</v>
      </c>
      <c r="F34">
        <v>29</v>
      </c>
      <c r="G34" s="46">
        <v>1247000</v>
      </c>
    </row>
    <row r="35" spans="2:7" outlineLevel="2">
      <c r="C35" s="41" t="s">
        <v>76</v>
      </c>
      <c r="D35" s="42"/>
      <c r="E35" s="46"/>
      <c r="F35">
        <f>SUBTOTAL(1,F29:F34)</f>
        <v>13.833333333333334</v>
      </c>
      <c r="G35" s="46">
        <f>SUBTOTAL(1,G29:G34)</f>
        <v>562833.33333333337</v>
      </c>
    </row>
    <row r="36" spans="2:7" outlineLevel="1">
      <c r="C36" s="41" t="s">
        <v>72</v>
      </c>
      <c r="D36" s="42"/>
      <c r="E36" s="46"/>
      <c r="F36">
        <f>SUBTOTAL(9,F29:F34)</f>
        <v>83</v>
      </c>
      <c r="G36" s="46">
        <f>SUBTOTAL(9,G29:G34)</f>
        <v>3377000</v>
      </c>
    </row>
    <row r="37" spans="2:7">
      <c r="C37" s="41" t="s">
        <v>77</v>
      </c>
      <c r="D37" s="42"/>
      <c r="E37" s="46"/>
      <c r="F37">
        <f>SUBTOTAL(1,F4:F34)</f>
        <v>12.56</v>
      </c>
      <c r="G37" s="46">
        <f>SUBTOTAL(1,G4:G34)</f>
        <v>338464</v>
      </c>
    </row>
    <row r="38" spans="2:7">
      <c r="C38" s="41" t="s">
        <v>46</v>
      </c>
      <c r="D38" s="42"/>
      <c r="E38" s="46"/>
      <c r="F38">
        <f>SUBTOTAL(9,F4:F34)</f>
        <v>314</v>
      </c>
      <c r="G38" s="46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R10" sqref="R10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20" sqref="I20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L17" sqref="L17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이관우</cp:lastModifiedBy>
  <dcterms:created xsi:type="dcterms:W3CDTF">2023-08-09T00:13:15Z</dcterms:created>
  <dcterms:modified xsi:type="dcterms:W3CDTF">2024-07-21T07:46:19Z</dcterms:modified>
</cp:coreProperties>
</file>