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4 컴활 1급 실기 기출문제집_실습예제 240710 update\02 최신기출유형\04회\"/>
    </mc:Choice>
  </mc:AlternateContent>
  <xr:revisionPtr revIDLastSave="0" documentId="13_ncr:1_{63BD1113-9B1A-4F9C-984A-A0091F5088C8}" xr6:coauthVersionLast="47" xr6:coauthVersionMax="47" xr10:uidLastSave="{00000000-0000-0000-0000-000000000000}"/>
  <bookViews>
    <workbookView xWindow="-110" yWindow="-110" windowWidth="19420" windowHeight="10420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_FilterDatabase" localSheetId="4" hidden="1">'분석작업-2'!$B$3:$G$34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G38" i="5" s="1"/>
  <c r="F13" i="5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9" i="3" a="1"/>
  <c r="H25" i="3" a="1"/>
  <c r="H29" i="3" a="1"/>
  <c r="H33" i="3" a="1"/>
  <c r="H37" i="3" a="1"/>
  <c r="H17" i="3" a="1"/>
  <c r="H21" i="3" a="1"/>
  <c r="H23" i="3" a="1"/>
  <c r="H27" i="3" a="1"/>
  <c r="H31" i="3" a="1"/>
  <c r="H35" i="3" a="1"/>
  <c r="H39" i="3" a="1"/>
  <c r="H15" i="3" a="1"/>
  <c r="F38" i="5" l="1"/>
  <c r="H39" i="3"/>
  <c r="H35" i="3"/>
  <c r="H31" i="3"/>
  <c r="H27" i="3"/>
  <c r="H23" i="3"/>
  <c r="H21" i="3"/>
  <c r="H17" i="3"/>
  <c r="H37" i="3"/>
  <c r="H33" i="3"/>
  <c r="H29" i="3"/>
  <c r="H25" i="3"/>
  <c r="H19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3F530E-4699-4F04-8D2A-2FCECD17896E}" sourceFile="C:\길벗컴활1급기출\02 최신기출유형\04회\공연관리.accdb" keepAlive="1" name="공연관리" type="5" refreshedVersion="8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2" xr16:uid="{CC973E54-95E8-400F-B165-F4CB40B0F1BA}" sourceFile="C:\길벗컴활1급기출\02 최신기출유형\04회\공연관리.accdb" keepAlive="1" name="공연관리1" type="5" refreshedVersion="8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<sst xmlns="http://schemas.openxmlformats.org/spreadsheetml/2006/main" count="335" uniqueCount="78">
  <si>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</si>
  <si>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</si>
  <si>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</si>
  <si>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</si>
  <si>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</si>
  <si>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</si>
  <si>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</si>
  <si>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</si>
  <si>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</si>
  <si>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</si>
  <si>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</si>
  <si>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</si>
  <si>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</si>
  <si>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</si>
  <si>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</si>
  <si>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</si>
  <si>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</si>
  <si>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</si>
  <si>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</si>
  <si>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</si>
  <si>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</si>
  <si>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</si>
  <si>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</si>
  <si>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</si>
  <si>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</si>
  <si>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</si>
  <si>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</si>
  <si>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</si>
  <si>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</si>
  <si>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</si>
  <si>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</si>
  <si>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</si>
  <si>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</si>
  <si>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</si>
  <si>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</si>
  <si>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</si>
  <si>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</si>
  <si>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</si>
  <si>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</si>
  <si>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</si>
  <si>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</si>
  <si>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</si>
  <si>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</si>
  <si>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</si>
  <si>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</si>
  <si>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</si>
  <si>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가족극 요약</t>
  </si>
  <si>
    <t>무용 요약</t>
  </si>
  <si>
    <t>뮤지컬 요약</t>
  </si>
  <si>
    <t>콘서트 요약</t>
  </si>
  <si>
    <t>총합계</t>
  </si>
  <si>
    <t>가족극 평균</t>
  </si>
  <si>
    <t>무용 평균</t>
  </si>
  <si>
    <t>뮤지컬 평균</t>
  </si>
  <si>
    <t>콘서트 평균</t>
  </si>
  <si>
    <t>전체 평균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</si>
  <si>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</si>
  <si>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</si>
  <si>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</si>
  <si>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</si>
  <si>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</si>
  <si>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</si>
  <si>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</si>
  <si>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</si>
  <si>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</si>
  <si>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</si>
  <si>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***</t>
  </si>
  <si>
    <t>분기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</si>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</sst>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8" xfId="0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85-4B2E-818A-ABF636A1C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C0A6A365-0E12-CA9F-E4A1-879A762AFF04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184BEC4B-463A-776F-A3BD-1F2404CE1FBE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857250</xdr:colOff>
          <xdr:row>2</xdr:row>
          <xdr:rowOff>107950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미송" refreshedDate="45494.719441666668" backgroundQuery="1" createdVersion="8" refreshedVersion="8" minRefreshableVersion="3" recordCount="26" xr:uid="{09E0C6E5-8A4B-4F28-AEA3-BBFB1C8E8E54}">
  <cacheSource type="external" connectionId="2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32F0E7-7028-48B1-B15A-783A82D084E8}" name="피벗 테이블1" cacheId="7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4" baseItem="1" numFmtId="41"/>
    <dataField name="최대 : 총금액" fld="6" subtotal="max" baseField="4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zoomScale="80" zoomScaleNormal="80" workbookViewId="0">
      <selection activeCell="J13" sqref="J13"/>
    </sheetView>
  </sheetViews>
  <sheetFormatPr defaultRowHeight="17" x14ac:dyDescent="0.45"/>
  <cols>
    <col min="1" max="1" width="12.58203125" customWidth="1"/>
    <col min="3" max="3" width="13" bestFit="1" customWidth="1"/>
    <col min="6" max="6" width="10.83203125" bestFit="1" customWidth="1"/>
  </cols>
  <sheetData>
    <row r="1" spans="1:6" x14ac:dyDescent="0.45">
      <c r="A1" t="s">
        <v>0</v>
      </c>
    </row>
    <row r="2" spans="1:6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45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 x14ac:dyDescent="0.45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 x14ac:dyDescent="0.45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 x14ac:dyDescent="0.45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 x14ac:dyDescent="0.45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 x14ac:dyDescent="0.45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 x14ac:dyDescent="0.45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 x14ac:dyDescent="0.45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 x14ac:dyDescent="0.45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 x14ac:dyDescent="0.45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 x14ac:dyDescent="0.45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 x14ac:dyDescent="0.45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 x14ac:dyDescent="0.45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 x14ac:dyDescent="0.45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 x14ac:dyDescent="0.45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 x14ac:dyDescent="0.45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 x14ac:dyDescent="0.45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 x14ac:dyDescent="0.45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 x14ac:dyDescent="0.45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 x14ac:dyDescent="0.45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 x14ac:dyDescent="0.45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 x14ac:dyDescent="0.45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 x14ac:dyDescent="0.45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 x14ac:dyDescent="0.45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 x14ac:dyDescent="0.45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 x14ac:dyDescent="0.45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 x14ac:dyDescent="0.45">
      <c r="A30" t="s">
        <v>45</v>
      </c>
    </row>
    <row r="31" spans="1:6" x14ac:dyDescent="0.45">
      <c r="A31" t="b">
        <f>AND(DAY(A3)&gt;=20,E3&gt;=AVERAGE($E$3:$E$28))</f>
        <v>0</v>
      </c>
    </row>
    <row r="34" spans="1:6" x14ac:dyDescent="0.45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 x14ac:dyDescent="0.45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 x14ac:dyDescent="0.45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 x14ac:dyDescent="0.45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 x14ac:dyDescent="0.45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6" sqref="I6"/>
    </sheetView>
  </sheetViews>
  <sheetFormatPr defaultRowHeight="17" x14ac:dyDescent="0.45"/>
  <cols>
    <col min="1" max="1" width="8.6640625" style="23"/>
    <col min="2" max="2" width="14.75" style="23" customWidth="1"/>
    <col min="3" max="3" width="8.6640625" style="23"/>
    <col min="4" max="4" width="17" style="23" customWidth="1"/>
    <col min="5" max="5" width="10.75" style="23" customWidth="1"/>
    <col min="6" max="16384" width="8.6640625" style="23"/>
  </cols>
  <sheetData>
    <row r="2" spans="2:5" ht="17.5" thickBot="1" x14ac:dyDescent="0.5">
      <c r="B2" s="23" t="s">
        <v>0</v>
      </c>
    </row>
    <row r="3" spans="2:5" x14ac:dyDescent="0.45">
      <c r="B3" s="26" t="s">
        <v>3</v>
      </c>
      <c r="C3" s="27" t="s">
        <v>4</v>
      </c>
      <c r="D3" s="27" t="s">
        <v>19</v>
      </c>
      <c r="E3" s="28" t="s">
        <v>6</v>
      </c>
    </row>
    <row r="4" spans="2:5" x14ac:dyDescent="0.45">
      <c r="B4" s="29" t="s">
        <v>17</v>
      </c>
      <c r="C4" s="30">
        <v>43000</v>
      </c>
      <c r="D4" s="30">
        <v>59</v>
      </c>
      <c r="E4" s="24">
        <f t="shared" ref="E4:E11" si="0">C4*D4</f>
        <v>2537000</v>
      </c>
    </row>
    <row r="5" spans="2:5" x14ac:dyDescent="0.45">
      <c r="B5" s="29" t="s">
        <v>12</v>
      </c>
      <c r="C5" s="30">
        <v>31000</v>
      </c>
      <c r="D5" s="30">
        <v>56</v>
      </c>
      <c r="E5" s="24">
        <f t="shared" si="0"/>
        <v>1736000</v>
      </c>
    </row>
    <row r="6" spans="2:5" x14ac:dyDescent="0.45">
      <c r="B6" s="29" t="s">
        <v>16</v>
      </c>
      <c r="C6" s="30">
        <v>19900</v>
      </c>
      <c r="D6" s="30">
        <v>54</v>
      </c>
      <c r="E6" s="24">
        <f t="shared" si="0"/>
        <v>1074600</v>
      </c>
    </row>
    <row r="7" spans="2:5" x14ac:dyDescent="0.45">
      <c r="B7" s="29" t="s">
        <v>10</v>
      </c>
      <c r="C7" s="30">
        <v>23000</v>
      </c>
      <c r="D7" s="30">
        <v>40</v>
      </c>
      <c r="E7" s="24">
        <f t="shared" si="0"/>
        <v>920000</v>
      </c>
    </row>
    <row r="8" spans="2:5" x14ac:dyDescent="0.45">
      <c r="B8" s="29" t="s">
        <v>13</v>
      </c>
      <c r="C8" s="30">
        <v>16000</v>
      </c>
      <c r="D8" s="30">
        <v>37</v>
      </c>
      <c r="E8" s="24">
        <f t="shared" si="0"/>
        <v>592000</v>
      </c>
    </row>
    <row r="9" spans="2:5" x14ac:dyDescent="0.45">
      <c r="B9" s="29" t="s">
        <v>15</v>
      </c>
      <c r="C9" s="30">
        <v>35000</v>
      </c>
      <c r="D9" s="30">
        <v>27</v>
      </c>
      <c r="E9" s="24">
        <f t="shared" si="0"/>
        <v>945000</v>
      </c>
    </row>
    <row r="10" spans="2:5" x14ac:dyDescent="0.45">
      <c r="B10" s="29" t="s">
        <v>8</v>
      </c>
      <c r="C10" s="30">
        <v>15000</v>
      </c>
      <c r="D10" s="30">
        <v>27</v>
      </c>
      <c r="E10" s="24">
        <f t="shared" si="0"/>
        <v>405000</v>
      </c>
    </row>
    <row r="11" spans="2:5" ht="17.5" thickBot="1" x14ac:dyDescent="0.5">
      <c r="B11" s="31" t="s">
        <v>18</v>
      </c>
      <c r="C11" s="32">
        <v>21000</v>
      </c>
      <c r="D11" s="32">
        <v>17</v>
      </c>
      <c r="E11" s="25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7" zoomScale="81" zoomScaleNormal="81" workbookViewId="0">
      <selection activeCell="J17" sqref="J17"/>
    </sheetView>
  </sheetViews>
  <sheetFormatPr defaultRowHeight="17" x14ac:dyDescent="0.45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 x14ac:dyDescent="0.45">
      <c r="A1" t="s">
        <v>20</v>
      </c>
      <c r="D1" t="s">
        <v>21</v>
      </c>
    </row>
    <row r="2" spans="1:8" x14ac:dyDescent="0.45">
      <c r="A2" s="3" t="s">
        <v>3</v>
      </c>
      <c r="B2" s="12" t="s">
        <v>22</v>
      </c>
      <c r="D2" s="3" t="s">
        <v>23</v>
      </c>
      <c r="E2" s="12" t="s">
        <v>24</v>
      </c>
    </row>
    <row r="3" spans="1:8" x14ac:dyDescent="0.45">
      <c r="A3" s="3" t="s">
        <v>15</v>
      </c>
      <c r="B3" s="13"/>
      <c r="D3" s="3">
        <v>4</v>
      </c>
      <c r="E3" s="10"/>
    </row>
    <row r="4" spans="1:8" x14ac:dyDescent="0.45">
      <c r="A4" s="3" t="s">
        <v>16</v>
      </c>
      <c r="B4" s="13"/>
      <c r="D4" s="3">
        <v>5</v>
      </c>
      <c r="E4" s="10"/>
    </row>
    <row r="5" spans="1:8" x14ac:dyDescent="0.45">
      <c r="A5" s="3" t="s">
        <v>17</v>
      </c>
      <c r="B5" s="13"/>
      <c r="D5" s="3">
        <v>6</v>
      </c>
      <c r="E5" s="10"/>
    </row>
    <row r="6" spans="1:8" x14ac:dyDescent="0.45">
      <c r="A6" s="3" t="s">
        <v>18</v>
      </c>
      <c r="B6" s="13"/>
    </row>
    <row r="7" spans="1:8" x14ac:dyDescent="0.45">
      <c r="A7" s="3" t="s">
        <v>8</v>
      </c>
      <c r="B7" s="13"/>
      <c r="D7" s="42" t="s">
        <v>25</v>
      </c>
      <c r="E7" s="43"/>
      <c r="F7" s="44"/>
    </row>
    <row r="8" spans="1:8" x14ac:dyDescent="0.45">
      <c r="A8" s="3" t="s">
        <v>10</v>
      </c>
      <c r="B8" s="13"/>
      <c r="D8" s="45"/>
      <c r="E8" s="46"/>
      <c r="F8" s="47"/>
    </row>
    <row r="9" spans="1:8" x14ac:dyDescent="0.45">
      <c r="A9" s="3" t="s">
        <v>12</v>
      </c>
      <c r="B9" s="13"/>
    </row>
    <row r="10" spans="1:8" x14ac:dyDescent="0.45">
      <c r="A10" s="3" t="s">
        <v>13</v>
      </c>
      <c r="B10" s="13"/>
      <c r="D10" s="14"/>
      <c r="E10" s="14"/>
    </row>
    <row r="11" spans="1:8" x14ac:dyDescent="0.45">
      <c r="D11" s="14"/>
      <c r="E11" s="14"/>
    </row>
    <row r="13" spans="1:8" x14ac:dyDescent="0.45">
      <c r="A13" t="s">
        <v>26</v>
      </c>
    </row>
    <row r="14" spans="1:8" x14ac:dyDescent="0.45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 x14ac:dyDescent="0.45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5"/>
      <c r="H15" s="16" t="str" cm="1">
        <f t="array" ref="H15">fn할인액(B15,F15)</f>
        <v/>
      </c>
    </row>
    <row r="16" spans="1:8" x14ac:dyDescent="0.45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5"/>
      <c r="H16" s="16" cm="1">
        <f t="array" ref="H16">fn할인액(B16,F16)</f>
        <v>56715</v>
      </c>
    </row>
    <row r="17" spans="1:8" x14ac:dyDescent="0.45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5"/>
      <c r="H17" s="16" cm="1">
        <f t="array" ref="H17">fn할인액(B17,F17)</f>
        <v>124700</v>
      </c>
    </row>
    <row r="18" spans="1:8" x14ac:dyDescent="0.45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5"/>
      <c r="H18" s="16" t="str" cm="1">
        <f t="array" ref="H18">fn할인액(B18,F18)</f>
        <v/>
      </c>
    </row>
    <row r="19" spans="1:8" x14ac:dyDescent="0.45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5"/>
      <c r="H19" s="16" t="str" cm="1">
        <f t="array" ref="H19">fn할인액(B19,F19)</f>
        <v/>
      </c>
    </row>
    <row r="20" spans="1:8" x14ac:dyDescent="0.45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5"/>
      <c r="H20" s="16" cm="1">
        <f t="array" ref="H20">fn할인액(B20,F20)</f>
        <v>35000</v>
      </c>
    </row>
    <row r="21" spans="1:8" x14ac:dyDescent="0.45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5"/>
      <c r="H21" s="16" t="str" cm="1">
        <f t="array" ref="H21">fn할인액(B21,F21)</f>
        <v/>
      </c>
    </row>
    <row r="22" spans="1:8" x14ac:dyDescent="0.45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5"/>
      <c r="H22" s="16" cm="1">
        <f t="array" ref="H22">fn할인액(B22,F22)</f>
        <v>125550</v>
      </c>
    </row>
    <row r="23" spans="1:8" x14ac:dyDescent="0.45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5"/>
      <c r="H23" s="16" t="str" cm="1">
        <f t="array" ref="H23">fn할인액(B23,F23)</f>
        <v/>
      </c>
    </row>
    <row r="24" spans="1:8" x14ac:dyDescent="0.45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5"/>
      <c r="H24" s="16" t="str" cm="1">
        <f t="array" ref="H24">fn할인액(B24,F24)</f>
        <v/>
      </c>
    </row>
    <row r="25" spans="1:8" x14ac:dyDescent="0.45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5"/>
      <c r="H25" s="16" cm="1">
        <f t="array" ref="H25">fn할인액(B25,F25)</f>
        <v>62685</v>
      </c>
    </row>
    <row r="26" spans="1:8" x14ac:dyDescent="0.45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5"/>
      <c r="H26" s="16" cm="1">
        <f t="array" ref="H26">fn할인액(B26,F26)</f>
        <v>111800</v>
      </c>
    </row>
    <row r="27" spans="1:8" x14ac:dyDescent="0.45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5"/>
      <c r="H27" s="16" t="str" cm="1">
        <f t="array" ref="H27">fn할인액(B27,F27)</f>
        <v/>
      </c>
    </row>
    <row r="28" spans="1:8" x14ac:dyDescent="0.45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5"/>
      <c r="H28" s="16" t="str" cm="1">
        <f t="array" ref="H28">fn할인액(B28,F28)</f>
        <v/>
      </c>
    </row>
    <row r="29" spans="1:8" x14ac:dyDescent="0.45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5"/>
      <c r="H29" s="16" t="str" cm="1">
        <f t="array" ref="H29">fn할인액(B29,F29)</f>
        <v/>
      </c>
    </row>
    <row r="30" spans="1:8" x14ac:dyDescent="0.45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5"/>
      <c r="H30" s="16" t="str" cm="1">
        <f t="array" ref="H30">fn할인액(B30,F30)</f>
        <v/>
      </c>
    </row>
    <row r="31" spans="1:8" x14ac:dyDescent="0.45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5"/>
      <c r="H31" s="16" t="str" cm="1">
        <f t="array" ref="H31">fn할인액(B31,F31)</f>
        <v/>
      </c>
    </row>
    <row r="32" spans="1:8" x14ac:dyDescent="0.45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5"/>
      <c r="H32" s="16" t="str" cm="1">
        <f t="array" ref="H32">fn할인액(B32,F32)</f>
        <v/>
      </c>
    </row>
    <row r="33" spans="1:8" x14ac:dyDescent="0.45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5"/>
      <c r="H33" s="16" cm="1">
        <f t="array" ref="H33">fn할인액(B33,F33)</f>
        <v>38500</v>
      </c>
    </row>
    <row r="34" spans="1:8" x14ac:dyDescent="0.45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5"/>
      <c r="H34" s="16" cm="1">
        <f t="array" ref="H34">fn할인액(B34,F34)</f>
        <v>97650</v>
      </c>
    </row>
    <row r="35" spans="1:8" x14ac:dyDescent="0.45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5"/>
      <c r="H35" s="16" t="str" cm="1">
        <f t="array" ref="H35">fn할인액(B35,F35)</f>
        <v/>
      </c>
    </row>
    <row r="36" spans="1:8" x14ac:dyDescent="0.45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5"/>
      <c r="H36" s="16" t="str" cm="1">
        <f t="array" ref="H36">fn할인액(B36,F36)</f>
        <v/>
      </c>
    </row>
    <row r="37" spans="1:8" x14ac:dyDescent="0.45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5"/>
      <c r="H37" s="16" t="str" cm="1">
        <f t="array" ref="H37">fn할인액(B37,F37)</f>
        <v/>
      </c>
    </row>
    <row r="38" spans="1:8" x14ac:dyDescent="0.45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5"/>
      <c r="H38" s="16" t="str" cm="1">
        <f t="array" ref="H38">fn할인액(B38,F38)</f>
        <v/>
      </c>
    </row>
    <row r="39" spans="1:8" x14ac:dyDescent="0.45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5"/>
      <c r="H39" s="16" t="str" cm="1">
        <f t="array" ref="H39">fn할인액(B39,F39)</f>
        <v/>
      </c>
    </row>
    <row r="40" spans="1:8" x14ac:dyDescent="0.45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zoomScale="76" zoomScaleNormal="76" workbookViewId="0">
      <selection activeCell="B5" sqref="B5"/>
    </sheetView>
  </sheetViews>
  <sheetFormatPr defaultRowHeight="17" x14ac:dyDescent="0.45"/>
  <cols>
    <col min="1" max="1" width="22.9140625" bestFit="1" customWidth="1"/>
    <col min="2" max="2" width="19.9140625" bestFit="1" customWidth="1"/>
    <col min="3" max="3" width="14.9140625" bestFit="1" customWidth="1"/>
    <col min="4" max="5" width="14.4140625" bestFit="1" customWidth="1"/>
    <col min="6" max="6" width="10.08203125" bestFit="1" customWidth="1"/>
    <col min="7" max="10" width="14.4140625" bestFit="1" customWidth="1"/>
    <col min="11" max="11" width="11.6640625" bestFit="1" customWidth="1"/>
    <col min="12" max="13" width="9.1640625" bestFit="1" customWidth="1"/>
    <col min="14" max="19" width="14.9140625" bestFit="1" customWidth="1"/>
    <col min="20" max="20" width="19.75" bestFit="1" customWidth="1"/>
    <col min="21" max="21" width="17.6640625" bestFit="1" customWidth="1"/>
  </cols>
  <sheetData>
    <row r="2" spans="1:6" x14ac:dyDescent="0.45">
      <c r="A2" s="37" t="s">
        <v>2</v>
      </c>
      <c r="B2" t="s">
        <v>11</v>
      </c>
    </row>
    <row r="4" spans="1:6" x14ac:dyDescent="0.45">
      <c r="A4" s="38"/>
      <c r="B4" s="38"/>
      <c r="C4" s="38"/>
      <c r="D4" s="39" t="s">
        <v>3</v>
      </c>
      <c r="E4" s="38"/>
      <c r="F4" s="38"/>
    </row>
    <row r="5" spans="1:6" x14ac:dyDescent="0.45">
      <c r="A5" s="39" t="s">
        <v>67</v>
      </c>
      <c r="B5" s="39" t="s">
        <v>61</v>
      </c>
      <c r="C5" s="39" t="s">
        <v>62</v>
      </c>
      <c r="D5" s="40" t="s">
        <v>12</v>
      </c>
      <c r="E5" s="40" t="s">
        <v>16</v>
      </c>
      <c r="F5" s="40" t="s">
        <v>50</v>
      </c>
    </row>
    <row r="6" spans="1:6" x14ac:dyDescent="0.45">
      <c r="A6" s="38" t="s">
        <v>63</v>
      </c>
      <c r="B6" s="38"/>
      <c r="C6" s="38"/>
      <c r="D6" s="41"/>
      <c r="E6" s="41"/>
      <c r="F6" s="41"/>
    </row>
    <row r="7" spans="1:6" x14ac:dyDescent="0.45">
      <c r="A7" s="38"/>
      <c r="B7" s="38" t="s">
        <v>56</v>
      </c>
      <c r="C7" s="38"/>
      <c r="D7" s="41"/>
      <c r="E7" s="41"/>
      <c r="F7" s="41"/>
    </row>
    <row r="8" spans="1:6" x14ac:dyDescent="0.45">
      <c r="A8" s="38"/>
      <c r="B8" s="38"/>
      <c r="C8" s="38" t="s">
        <v>73</v>
      </c>
      <c r="D8" s="41">
        <v>27</v>
      </c>
      <c r="E8" s="41">
        <v>21</v>
      </c>
      <c r="F8" s="41">
        <v>27</v>
      </c>
    </row>
    <row r="9" spans="1:6" x14ac:dyDescent="0.45">
      <c r="A9" s="38"/>
      <c r="B9" s="38"/>
      <c r="C9" s="38" t="s">
        <v>68</v>
      </c>
      <c r="D9" s="41">
        <v>837000</v>
      </c>
      <c r="E9" s="41">
        <v>417900</v>
      </c>
      <c r="F9" s="41">
        <v>837000</v>
      </c>
    </row>
    <row r="10" spans="1:6" x14ac:dyDescent="0.45">
      <c r="A10" s="38" t="s">
        <v>74</v>
      </c>
      <c r="B10" s="38"/>
      <c r="C10" s="38"/>
      <c r="D10" s="41">
        <v>27</v>
      </c>
      <c r="E10" s="41">
        <v>21</v>
      </c>
      <c r="F10" s="41">
        <v>27</v>
      </c>
    </row>
    <row r="11" spans="1:6" x14ac:dyDescent="0.45">
      <c r="A11" s="38" t="s">
        <v>69</v>
      </c>
      <c r="B11" s="38"/>
      <c r="C11" s="38"/>
      <c r="D11" s="41">
        <v>837000</v>
      </c>
      <c r="E11" s="41">
        <v>417900</v>
      </c>
      <c r="F11" s="41">
        <v>837000</v>
      </c>
    </row>
    <row r="12" spans="1:6" x14ac:dyDescent="0.45">
      <c r="A12" s="38" t="s">
        <v>64</v>
      </c>
      <c r="B12" s="38"/>
      <c r="C12" s="38"/>
      <c r="D12" s="41"/>
      <c r="E12" s="41"/>
      <c r="F12" s="41"/>
    </row>
    <row r="13" spans="1:6" x14ac:dyDescent="0.45">
      <c r="A13" s="38"/>
      <c r="B13" s="38" t="s">
        <v>57</v>
      </c>
      <c r="C13" s="38"/>
      <c r="D13" s="41"/>
      <c r="E13" s="41"/>
      <c r="F13" s="41"/>
    </row>
    <row r="14" spans="1:6" x14ac:dyDescent="0.45">
      <c r="A14" s="38"/>
      <c r="B14" s="38"/>
      <c r="C14" s="38" t="s">
        <v>73</v>
      </c>
      <c r="D14" s="41">
        <v>6</v>
      </c>
      <c r="E14" s="41">
        <v>19</v>
      </c>
      <c r="F14" s="41">
        <v>19</v>
      </c>
    </row>
    <row r="15" spans="1:6" x14ac:dyDescent="0.45">
      <c r="A15" s="38"/>
      <c r="B15" s="38"/>
      <c r="C15" s="38" t="s">
        <v>68</v>
      </c>
      <c r="D15" s="41">
        <v>186000</v>
      </c>
      <c r="E15" s="41">
        <v>378100</v>
      </c>
      <c r="F15" s="41">
        <v>378100</v>
      </c>
    </row>
    <row r="16" spans="1:6" x14ac:dyDescent="0.45">
      <c r="A16" s="38"/>
      <c r="B16" s="38" t="s">
        <v>58</v>
      </c>
      <c r="C16" s="38"/>
      <c r="D16" s="41"/>
      <c r="E16" s="41"/>
      <c r="F16" s="41"/>
    </row>
    <row r="17" spans="1:6" x14ac:dyDescent="0.45">
      <c r="A17" s="38"/>
      <c r="B17" s="38"/>
      <c r="C17" s="38" t="s">
        <v>73</v>
      </c>
      <c r="D17" s="41">
        <v>21</v>
      </c>
      <c r="E17" s="41" t="s">
        <v>66</v>
      </c>
      <c r="F17" s="41">
        <v>21</v>
      </c>
    </row>
    <row r="18" spans="1:6" x14ac:dyDescent="0.45">
      <c r="A18" s="38"/>
      <c r="B18" s="38"/>
      <c r="C18" s="38" t="s">
        <v>68</v>
      </c>
      <c r="D18" s="41">
        <v>651000</v>
      </c>
      <c r="E18" s="41" t="s">
        <v>66</v>
      </c>
      <c r="F18" s="41">
        <v>651000</v>
      </c>
    </row>
    <row r="19" spans="1:6" x14ac:dyDescent="0.45">
      <c r="A19" s="38"/>
      <c r="B19" s="38" t="s">
        <v>59</v>
      </c>
      <c r="C19" s="38"/>
      <c r="D19" s="41"/>
      <c r="E19" s="41"/>
      <c r="F19" s="41"/>
    </row>
    <row r="20" spans="1:6" x14ac:dyDescent="0.45">
      <c r="A20" s="38"/>
      <c r="B20" s="38"/>
      <c r="C20" s="38" t="s">
        <v>73</v>
      </c>
      <c r="D20" s="41" t="s">
        <v>66</v>
      </c>
      <c r="E20" s="41">
        <v>9</v>
      </c>
      <c r="F20" s="41">
        <v>9</v>
      </c>
    </row>
    <row r="21" spans="1:6" x14ac:dyDescent="0.45">
      <c r="A21" s="38"/>
      <c r="B21" s="38"/>
      <c r="C21" s="38" t="s">
        <v>68</v>
      </c>
      <c r="D21" s="41" t="s">
        <v>66</v>
      </c>
      <c r="E21" s="41">
        <v>179100</v>
      </c>
      <c r="F21" s="41">
        <v>179100</v>
      </c>
    </row>
    <row r="22" spans="1:6" x14ac:dyDescent="0.45">
      <c r="A22" s="38" t="s">
        <v>75</v>
      </c>
      <c r="B22" s="38"/>
      <c r="C22" s="38"/>
      <c r="D22" s="41">
        <v>21</v>
      </c>
      <c r="E22" s="41">
        <v>19</v>
      </c>
      <c r="F22" s="41">
        <v>21</v>
      </c>
    </row>
    <row r="23" spans="1:6" x14ac:dyDescent="0.45">
      <c r="A23" s="38" t="s">
        <v>70</v>
      </c>
      <c r="B23" s="38"/>
      <c r="C23" s="38"/>
      <c r="D23" s="41">
        <v>651000</v>
      </c>
      <c r="E23" s="41">
        <v>378100</v>
      </c>
      <c r="F23" s="41">
        <v>651000</v>
      </c>
    </row>
    <row r="24" spans="1:6" x14ac:dyDescent="0.45">
      <c r="A24" s="38" t="s">
        <v>65</v>
      </c>
      <c r="B24" s="38"/>
      <c r="C24" s="38"/>
      <c r="D24" s="41"/>
      <c r="E24" s="41"/>
      <c r="F24" s="41"/>
    </row>
    <row r="25" spans="1:6" x14ac:dyDescent="0.45">
      <c r="A25" s="38"/>
      <c r="B25" s="38" t="s">
        <v>60</v>
      </c>
      <c r="C25" s="38"/>
      <c r="D25" s="41"/>
      <c r="E25" s="41"/>
      <c r="F25" s="41"/>
    </row>
    <row r="26" spans="1:6" x14ac:dyDescent="0.45">
      <c r="A26" s="38"/>
      <c r="B26" s="38"/>
      <c r="C26" s="38" t="s">
        <v>73</v>
      </c>
      <c r="D26" s="41" t="s">
        <v>66</v>
      </c>
      <c r="E26" s="41">
        <v>5</v>
      </c>
      <c r="F26" s="41">
        <v>5</v>
      </c>
    </row>
    <row r="27" spans="1:6" x14ac:dyDescent="0.45">
      <c r="A27" s="38"/>
      <c r="B27" s="38"/>
      <c r="C27" s="38" t="s">
        <v>68</v>
      </c>
      <c r="D27" s="41" t="s">
        <v>66</v>
      </c>
      <c r="E27" s="41">
        <v>99500</v>
      </c>
      <c r="F27" s="41">
        <v>99500</v>
      </c>
    </row>
    <row r="28" spans="1:6" x14ac:dyDescent="0.45">
      <c r="A28" s="38" t="s">
        <v>76</v>
      </c>
      <c r="B28" s="38"/>
      <c r="C28" s="38"/>
      <c r="D28" s="41" t="s">
        <v>66</v>
      </c>
      <c r="E28" s="41">
        <v>5</v>
      </c>
      <c r="F28" s="41">
        <v>5</v>
      </c>
    </row>
    <row r="29" spans="1:6" x14ac:dyDescent="0.45">
      <c r="A29" s="38" t="s">
        <v>71</v>
      </c>
      <c r="B29" s="38"/>
      <c r="C29" s="38"/>
      <c r="D29" s="41" t="s">
        <v>66</v>
      </c>
      <c r="E29" s="41">
        <v>99500</v>
      </c>
      <c r="F29" s="41">
        <v>99500</v>
      </c>
    </row>
    <row r="30" spans="1:6" x14ac:dyDescent="0.45">
      <c r="A30" s="38" t="s">
        <v>77</v>
      </c>
      <c r="B30" s="38"/>
      <c r="C30" s="38"/>
      <c r="D30" s="41">
        <v>27</v>
      </c>
      <c r="E30" s="41">
        <v>21</v>
      </c>
      <c r="F30" s="41">
        <v>27</v>
      </c>
    </row>
    <row r="31" spans="1:6" x14ac:dyDescent="0.45">
      <c r="A31" s="38" t="s">
        <v>72</v>
      </c>
      <c r="B31" s="38"/>
      <c r="C31" s="38"/>
      <c r="D31" s="41">
        <v>837000</v>
      </c>
      <c r="E31" s="41">
        <v>417900</v>
      </c>
      <c r="F31" s="41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31" workbookViewId="0">
      <selection activeCell="J37" sqref="J37"/>
    </sheetView>
  </sheetViews>
  <sheetFormatPr defaultRowHeight="17" outlineLevelRow="3" x14ac:dyDescent="0.45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</cols>
  <sheetData>
    <row r="2" spans="2:7" x14ac:dyDescent="0.45">
      <c r="B2" t="s">
        <v>0</v>
      </c>
    </row>
    <row r="3" spans="2:7" x14ac:dyDescent="0.45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 x14ac:dyDescent="0.45">
      <c r="B4" t="s">
        <v>13</v>
      </c>
      <c r="C4" t="s">
        <v>9</v>
      </c>
      <c r="D4" s="33">
        <v>44020</v>
      </c>
      <c r="E4" s="34">
        <v>16000</v>
      </c>
      <c r="F4">
        <v>30</v>
      </c>
      <c r="G4" s="34">
        <v>480000</v>
      </c>
    </row>
    <row r="5" spans="2:7" outlineLevel="3" x14ac:dyDescent="0.45">
      <c r="B5" t="s">
        <v>10</v>
      </c>
      <c r="C5" t="s">
        <v>9</v>
      </c>
      <c r="D5" s="33">
        <v>43984</v>
      </c>
      <c r="E5" s="34">
        <v>23000</v>
      </c>
      <c r="F5">
        <v>2</v>
      </c>
      <c r="G5" s="34">
        <v>46000</v>
      </c>
    </row>
    <row r="6" spans="2:7" outlineLevel="3" x14ac:dyDescent="0.45">
      <c r="B6" t="s">
        <v>18</v>
      </c>
      <c r="C6" t="s">
        <v>9</v>
      </c>
      <c r="D6" s="33">
        <v>43954</v>
      </c>
      <c r="E6" s="34">
        <v>21000</v>
      </c>
      <c r="F6">
        <v>2</v>
      </c>
      <c r="G6" s="34">
        <v>42000</v>
      </c>
    </row>
    <row r="7" spans="2:7" outlineLevel="3" x14ac:dyDescent="0.45">
      <c r="B7" t="s">
        <v>10</v>
      </c>
      <c r="C7" t="s">
        <v>9</v>
      </c>
      <c r="D7" s="33">
        <v>43929</v>
      </c>
      <c r="E7" s="34">
        <v>23000</v>
      </c>
      <c r="F7">
        <v>32</v>
      </c>
      <c r="G7" s="34">
        <v>736000</v>
      </c>
    </row>
    <row r="8" spans="2:7" outlineLevel="3" x14ac:dyDescent="0.45">
      <c r="B8" t="s">
        <v>10</v>
      </c>
      <c r="C8" t="s">
        <v>9</v>
      </c>
      <c r="D8" s="33">
        <v>43928</v>
      </c>
      <c r="E8" s="34">
        <v>23000</v>
      </c>
      <c r="F8">
        <v>6</v>
      </c>
      <c r="G8" s="34">
        <v>138000</v>
      </c>
    </row>
    <row r="9" spans="2:7" outlineLevel="3" x14ac:dyDescent="0.45">
      <c r="B9" t="s">
        <v>13</v>
      </c>
      <c r="C9" t="s">
        <v>9</v>
      </c>
      <c r="D9" s="33">
        <v>43926</v>
      </c>
      <c r="E9" s="34">
        <v>16000</v>
      </c>
      <c r="F9">
        <v>2</v>
      </c>
      <c r="G9" s="34">
        <v>32000</v>
      </c>
    </row>
    <row r="10" spans="2:7" outlineLevel="3" x14ac:dyDescent="0.45">
      <c r="B10" t="s">
        <v>18</v>
      </c>
      <c r="C10" t="s">
        <v>9</v>
      </c>
      <c r="D10" s="33">
        <v>43866</v>
      </c>
      <c r="E10" s="34">
        <v>21000</v>
      </c>
      <c r="F10">
        <v>15</v>
      </c>
      <c r="G10" s="34">
        <v>315000</v>
      </c>
    </row>
    <row r="11" spans="2:7" outlineLevel="3" x14ac:dyDescent="0.45">
      <c r="B11" t="s">
        <v>13</v>
      </c>
      <c r="C11" t="s">
        <v>9</v>
      </c>
      <c r="D11" s="33">
        <v>43839</v>
      </c>
      <c r="E11" s="34">
        <v>16000</v>
      </c>
      <c r="F11">
        <v>5</v>
      </c>
      <c r="G11" s="34">
        <v>80000</v>
      </c>
    </row>
    <row r="12" spans="2:7" outlineLevel="2" x14ac:dyDescent="0.45">
      <c r="C12" s="35" t="s">
        <v>51</v>
      </c>
      <c r="D12" s="33"/>
      <c r="E12" s="34"/>
      <c r="F12">
        <f>SUBTOTAL(1,F4:F11)</f>
        <v>11.75</v>
      </c>
      <c r="G12" s="34">
        <f>SUBTOTAL(1,G4:G11)</f>
        <v>233625</v>
      </c>
    </row>
    <row r="13" spans="2:7" outlineLevel="1" x14ac:dyDescent="0.45">
      <c r="C13" s="35" t="s">
        <v>46</v>
      </c>
      <c r="D13" s="33"/>
      <c r="E13" s="34"/>
      <c r="F13">
        <f>SUBTOTAL(9,F4:F11)</f>
        <v>94</v>
      </c>
      <c r="G13" s="34">
        <f>SUBTOTAL(9,G4:G11)</f>
        <v>1869000</v>
      </c>
    </row>
    <row r="14" spans="2:7" outlineLevel="3" x14ac:dyDescent="0.45">
      <c r="B14" t="s">
        <v>8</v>
      </c>
      <c r="C14" t="s">
        <v>7</v>
      </c>
      <c r="D14" s="33">
        <v>44027</v>
      </c>
      <c r="E14" s="34">
        <v>15000</v>
      </c>
      <c r="F14">
        <v>19</v>
      </c>
      <c r="G14" s="34">
        <v>285000</v>
      </c>
    </row>
    <row r="15" spans="2:7" outlineLevel="3" x14ac:dyDescent="0.45">
      <c r="B15" t="s">
        <v>8</v>
      </c>
      <c r="C15" t="s">
        <v>7</v>
      </c>
      <c r="D15" s="33">
        <v>43991</v>
      </c>
      <c r="E15" s="34">
        <v>15000</v>
      </c>
      <c r="F15">
        <v>3</v>
      </c>
      <c r="G15" s="34">
        <v>45000</v>
      </c>
    </row>
    <row r="16" spans="2:7" outlineLevel="3" x14ac:dyDescent="0.45">
      <c r="B16" t="s">
        <v>8</v>
      </c>
      <c r="C16" t="s">
        <v>7</v>
      </c>
      <c r="D16" s="33">
        <v>43914</v>
      </c>
      <c r="E16" s="34">
        <v>15000</v>
      </c>
      <c r="F16">
        <v>5</v>
      </c>
      <c r="G16" s="34">
        <v>75000</v>
      </c>
    </row>
    <row r="17" spans="2:7" outlineLevel="2" x14ac:dyDescent="0.45">
      <c r="C17" s="35" t="s">
        <v>52</v>
      </c>
      <c r="D17" s="33"/>
      <c r="E17" s="34"/>
      <c r="F17">
        <f>SUBTOTAL(1,F14:F16)</f>
        <v>9</v>
      </c>
      <c r="G17" s="34">
        <f>SUBTOTAL(1,G14:G16)</f>
        <v>135000</v>
      </c>
    </row>
    <row r="18" spans="2:7" outlineLevel="1" x14ac:dyDescent="0.45">
      <c r="C18" s="35" t="s">
        <v>47</v>
      </c>
      <c r="D18" s="33"/>
      <c r="E18" s="34"/>
      <c r="F18">
        <f>SUBTOTAL(9,F14:F16)</f>
        <v>27</v>
      </c>
      <c r="G18" s="34">
        <f>SUBTOTAL(9,G14:G16)</f>
        <v>405000</v>
      </c>
    </row>
    <row r="19" spans="2:7" outlineLevel="3" x14ac:dyDescent="0.45">
      <c r="B19" t="s">
        <v>16</v>
      </c>
      <c r="C19" t="s">
        <v>11</v>
      </c>
      <c r="D19" s="33">
        <v>44057</v>
      </c>
      <c r="E19" s="34">
        <v>19900</v>
      </c>
      <c r="F19">
        <v>5</v>
      </c>
      <c r="G19" s="34">
        <v>99500</v>
      </c>
    </row>
    <row r="20" spans="2:7" outlineLevel="3" x14ac:dyDescent="0.45">
      <c r="B20" t="s">
        <v>16</v>
      </c>
      <c r="C20" t="s">
        <v>11</v>
      </c>
      <c r="D20" s="33">
        <v>43990</v>
      </c>
      <c r="E20" s="34">
        <v>19900</v>
      </c>
      <c r="F20">
        <v>9</v>
      </c>
      <c r="G20" s="34">
        <v>179100</v>
      </c>
    </row>
    <row r="21" spans="2:7" outlineLevel="3" x14ac:dyDescent="0.45">
      <c r="B21" t="s">
        <v>12</v>
      </c>
      <c r="C21" t="s">
        <v>11</v>
      </c>
      <c r="D21" s="33">
        <v>43962</v>
      </c>
      <c r="E21" s="34">
        <v>31000</v>
      </c>
      <c r="F21">
        <v>2</v>
      </c>
      <c r="G21" s="34">
        <v>62000</v>
      </c>
    </row>
    <row r="22" spans="2:7" outlineLevel="3" x14ac:dyDescent="0.45">
      <c r="B22" t="s">
        <v>12</v>
      </c>
      <c r="C22" t="s">
        <v>11</v>
      </c>
      <c r="D22" s="33">
        <v>43958</v>
      </c>
      <c r="E22" s="34">
        <v>31000</v>
      </c>
      <c r="F22">
        <v>21</v>
      </c>
      <c r="G22" s="34">
        <v>651000</v>
      </c>
    </row>
    <row r="23" spans="2:7" outlineLevel="3" x14ac:dyDescent="0.45">
      <c r="B23" t="s">
        <v>16</v>
      </c>
      <c r="C23" t="s">
        <v>11</v>
      </c>
      <c r="D23" s="33">
        <v>43926</v>
      </c>
      <c r="E23" s="34">
        <v>19900</v>
      </c>
      <c r="F23">
        <v>19</v>
      </c>
      <c r="G23" s="34">
        <v>378100</v>
      </c>
    </row>
    <row r="24" spans="2:7" outlineLevel="3" x14ac:dyDescent="0.45">
      <c r="B24" t="s">
        <v>12</v>
      </c>
      <c r="C24" t="s">
        <v>11</v>
      </c>
      <c r="D24" s="33">
        <v>43923</v>
      </c>
      <c r="E24" s="34">
        <v>31000</v>
      </c>
      <c r="F24">
        <v>6</v>
      </c>
      <c r="G24" s="34">
        <v>186000</v>
      </c>
    </row>
    <row r="25" spans="2:7" outlineLevel="3" x14ac:dyDescent="0.45">
      <c r="B25" t="s">
        <v>16</v>
      </c>
      <c r="C25" t="s">
        <v>11</v>
      </c>
      <c r="D25" s="33">
        <v>43873</v>
      </c>
      <c r="E25" s="34">
        <v>19900</v>
      </c>
      <c r="F25">
        <v>21</v>
      </c>
      <c r="G25" s="34">
        <v>417900</v>
      </c>
    </row>
    <row r="26" spans="2:7" outlineLevel="3" x14ac:dyDescent="0.45">
      <c r="B26" t="s">
        <v>12</v>
      </c>
      <c r="C26" t="s">
        <v>11</v>
      </c>
      <c r="D26" s="33">
        <v>43862</v>
      </c>
      <c r="E26" s="34">
        <v>31000</v>
      </c>
      <c r="F26">
        <v>27</v>
      </c>
      <c r="G26" s="34">
        <v>837000</v>
      </c>
    </row>
    <row r="27" spans="2:7" outlineLevel="2" x14ac:dyDescent="0.45">
      <c r="C27" s="35" t="s">
        <v>53</v>
      </c>
      <c r="D27" s="33"/>
      <c r="E27" s="34"/>
      <c r="F27">
        <f>SUBTOTAL(1,F19:F26)</f>
        <v>13.75</v>
      </c>
      <c r="G27" s="34">
        <f>SUBTOTAL(1,G19:G26)</f>
        <v>351325</v>
      </c>
    </row>
    <row r="28" spans="2:7" outlineLevel="1" x14ac:dyDescent="0.45">
      <c r="C28" s="35" t="s">
        <v>48</v>
      </c>
      <c r="D28" s="33"/>
      <c r="E28" s="34"/>
      <c r="F28">
        <f>SUBTOTAL(9,F19:F26)</f>
        <v>110</v>
      </c>
      <c r="G28" s="34">
        <f>SUBTOTAL(9,G19:G26)</f>
        <v>2810600</v>
      </c>
    </row>
    <row r="29" spans="2:7" outlineLevel="3" x14ac:dyDescent="0.45">
      <c r="B29" t="s">
        <v>17</v>
      </c>
      <c r="C29" t="s">
        <v>14</v>
      </c>
      <c r="D29" s="33">
        <v>44023</v>
      </c>
      <c r="E29" s="34">
        <v>43000</v>
      </c>
      <c r="F29">
        <v>4</v>
      </c>
      <c r="G29" s="34">
        <v>172000</v>
      </c>
    </row>
    <row r="30" spans="2:7" outlineLevel="3" x14ac:dyDescent="0.45">
      <c r="B30" t="s">
        <v>15</v>
      </c>
      <c r="C30" t="s">
        <v>14</v>
      </c>
      <c r="D30" s="33">
        <v>43991</v>
      </c>
      <c r="E30" s="34">
        <v>35000</v>
      </c>
      <c r="F30">
        <v>3</v>
      </c>
      <c r="G30" s="34">
        <v>105000</v>
      </c>
    </row>
    <row r="31" spans="2:7" outlineLevel="3" x14ac:dyDescent="0.45">
      <c r="B31" t="s">
        <v>15</v>
      </c>
      <c r="C31" t="s">
        <v>14</v>
      </c>
      <c r="D31" s="33">
        <v>43987</v>
      </c>
      <c r="E31" s="34">
        <v>35000</v>
      </c>
      <c r="F31">
        <v>10</v>
      </c>
      <c r="G31" s="34">
        <v>350000</v>
      </c>
    </row>
    <row r="32" spans="2:7" outlineLevel="3" x14ac:dyDescent="0.45">
      <c r="B32" t="s">
        <v>17</v>
      </c>
      <c r="C32" t="s">
        <v>14</v>
      </c>
      <c r="D32" s="33">
        <v>43984</v>
      </c>
      <c r="E32" s="34">
        <v>43000</v>
      </c>
      <c r="F32">
        <v>26</v>
      </c>
      <c r="G32" s="34">
        <v>1118000</v>
      </c>
    </row>
    <row r="33" spans="2:7" outlineLevel="3" x14ac:dyDescent="0.45">
      <c r="B33" t="s">
        <v>15</v>
      </c>
      <c r="C33" t="s">
        <v>14</v>
      </c>
      <c r="D33" s="33">
        <v>43970</v>
      </c>
      <c r="E33" s="34">
        <v>35000</v>
      </c>
      <c r="F33">
        <v>11</v>
      </c>
      <c r="G33" s="34">
        <v>385000</v>
      </c>
    </row>
    <row r="34" spans="2:7" outlineLevel="3" x14ac:dyDescent="0.45">
      <c r="B34" t="s">
        <v>17</v>
      </c>
      <c r="C34" t="s">
        <v>14</v>
      </c>
      <c r="D34" s="33">
        <v>43959</v>
      </c>
      <c r="E34" s="34">
        <v>43000</v>
      </c>
      <c r="F34">
        <v>29</v>
      </c>
      <c r="G34" s="34">
        <v>1247000</v>
      </c>
    </row>
    <row r="35" spans="2:7" outlineLevel="2" x14ac:dyDescent="0.45">
      <c r="C35" s="35" t="s">
        <v>54</v>
      </c>
      <c r="D35" s="33"/>
      <c r="E35" s="34"/>
      <c r="F35">
        <f>SUBTOTAL(1,F29:F34)</f>
        <v>13.833333333333334</v>
      </c>
      <c r="G35" s="34">
        <f>SUBTOTAL(1,G29:G34)</f>
        <v>562833.33333333337</v>
      </c>
    </row>
    <row r="36" spans="2:7" outlineLevel="1" x14ac:dyDescent="0.45">
      <c r="C36" s="35" t="s">
        <v>49</v>
      </c>
      <c r="D36" s="33"/>
      <c r="E36" s="34"/>
      <c r="F36">
        <f>SUBTOTAL(9,F29:F34)</f>
        <v>83</v>
      </c>
      <c r="G36" s="34">
        <f>SUBTOTAL(9,G29:G34)</f>
        <v>3377000</v>
      </c>
    </row>
    <row r="37" spans="2:7" x14ac:dyDescent="0.45">
      <c r="C37" s="35" t="s">
        <v>55</v>
      </c>
      <c r="D37" s="33"/>
      <c r="E37" s="34"/>
      <c r="F37">
        <f>SUBTOTAL(1,F4:F34)</f>
        <v>12.56</v>
      </c>
      <c r="G37" s="34">
        <f>SUBTOTAL(1,G4:G34)</f>
        <v>338464</v>
      </c>
    </row>
    <row r="38" spans="2:7" x14ac:dyDescent="0.45">
      <c r="C38" s="35" t="s">
        <v>50</v>
      </c>
      <c r="D38" s="33"/>
      <c r="E38" s="34"/>
      <c r="F38">
        <f>SUBTOTAL(9,F4:F34)</f>
        <v>314</v>
      </c>
      <c r="G38" s="34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K24" sqref="K24"/>
    </sheetView>
  </sheetViews>
  <sheetFormatPr defaultRowHeight="17" x14ac:dyDescent="0.45"/>
  <cols>
    <col min="1" max="1" width="16.5" bestFit="1" customWidth="1"/>
    <col min="2" max="2" width="10" customWidth="1"/>
  </cols>
  <sheetData>
    <row r="1" spans="1:4" x14ac:dyDescent="0.45">
      <c r="A1" t="s">
        <v>33</v>
      </c>
    </row>
    <row r="3" spans="1:4" x14ac:dyDescent="0.45">
      <c r="A3" s="3" t="s">
        <v>3</v>
      </c>
      <c r="B3" s="3" t="s">
        <v>34</v>
      </c>
      <c r="C3" s="3" t="s">
        <v>35</v>
      </c>
      <c r="D3" s="3" t="s">
        <v>36</v>
      </c>
    </row>
    <row r="4" spans="1:4" x14ac:dyDescent="0.45">
      <c r="A4" s="3" t="s">
        <v>15</v>
      </c>
      <c r="B4" s="4">
        <v>1250</v>
      </c>
      <c r="C4" s="4">
        <v>1250</v>
      </c>
      <c r="D4" s="4">
        <v>5420</v>
      </c>
    </row>
    <row r="5" spans="1:4" x14ac:dyDescent="0.45">
      <c r="A5" s="3" t="s">
        <v>16</v>
      </c>
      <c r="B5" s="4">
        <v>2543</v>
      </c>
      <c r="C5" s="4">
        <v>251</v>
      </c>
      <c r="D5" s="4">
        <v>2541</v>
      </c>
    </row>
    <row r="6" spans="1:4" x14ac:dyDescent="0.45">
      <c r="A6" s="3" t="s">
        <v>17</v>
      </c>
      <c r="B6" s="4">
        <v>1251</v>
      </c>
      <c r="C6" s="4">
        <v>3541</v>
      </c>
      <c r="D6" s="4">
        <v>5235</v>
      </c>
    </row>
    <row r="7" spans="1:4" x14ac:dyDescent="0.45">
      <c r="A7" s="3" t="s">
        <v>18</v>
      </c>
      <c r="B7" s="4">
        <v>2543</v>
      </c>
      <c r="C7" s="4">
        <v>2541</v>
      </c>
      <c r="D7" s="4">
        <v>2152</v>
      </c>
    </row>
    <row r="8" spans="1:4" x14ac:dyDescent="0.45">
      <c r="A8" s="3" t="s">
        <v>8</v>
      </c>
      <c r="B8" s="4">
        <v>1245</v>
      </c>
      <c r="C8" s="4">
        <v>2354</v>
      </c>
      <c r="D8" s="4">
        <v>5254</v>
      </c>
    </row>
    <row r="9" spans="1:4" x14ac:dyDescent="0.45">
      <c r="A9" s="3" t="s">
        <v>10</v>
      </c>
      <c r="B9" s="4">
        <v>2515</v>
      </c>
      <c r="C9" s="4">
        <v>2510</v>
      </c>
      <c r="D9" s="4">
        <v>1442</v>
      </c>
    </row>
    <row r="10" spans="1:4" x14ac:dyDescent="0.45">
      <c r="A10" s="3" t="s">
        <v>12</v>
      </c>
      <c r="B10" s="4">
        <v>5212</v>
      </c>
      <c r="C10" s="4">
        <v>2358</v>
      </c>
      <c r="D10" s="4">
        <v>2541</v>
      </c>
    </row>
    <row r="11" spans="1:4" x14ac:dyDescent="0.45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2" sqref="H12"/>
    </sheetView>
  </sheetViews>
  <sheetFormatPr defaultRowHeight="17" x14ac:dyDescent="0.45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 x14ac:dyDescent="0.45">
      <c r="A1" s="14"/>
      <c r="B1" s="14"/>
      <c r="C1" s="14"/>
      <c r="D1" s="14"/>
      <c r="E1" s="14"/>
    </row>
    <row r="2" spans="1:5" ht="17.5" thickBot="1" x14ac:dyDescent="0.5">
      <c r="A2" s="14"/>
      <c r="B2" t="s">
        <v>0</v>
      </c>
    </row>
    <row r="3" spans="1:5" x14ac:dyDescent="0.4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 x14ac:dyDescent="0.4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 x14ac:dyDescent="0.4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 x14ac:dyDescent="0.4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 x14ac:dyDescent="0.4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 x14ac:dyDescent="0.4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 x14ac:dyDescent="0.4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 x14ac:dyDescent="0.4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5" thickBot="1" x14ac:dyDescent="0.5">
      <c r="A11" s="14"/>
      <c r="B11" s="11" t="s">
        <v>10</v>
      </c>
      <c r="C11" s="19">
        <v>23000</v>
      </c>
      <c r="D11" s="36">
        <v>80</v>
      </c>
      <c r="E11" s="20">
        <f t="shared" si="0"/>
        <v>1840000</v>
      </c>
    </row>
    <row r="12" spans="1:5" x14ac:dyDescent="0.45">
      <c r="A12" s="14"/>
      <c r="B12" s="14"/>
      <c r="C12" s="14"/>
      <c r="D12" s="14"/>
      <c r="E12" s="14"/>
    </row>
    <row r="13" spans="1:5" x14ac:dyDescent="0.45">
      <c r="A13" s="14"/>
      <c r="B13" s="14"/>
      <c r="C13" s="14"/>
      <c r="D13" s="14"/>
      <c r="E13" s="14"/>
    </row>
    <row r="14" spans="1:5" x14ac:dyDescent="0.45">
      <c r="A14" s="14"/>
      <c r="B14" s="14"/>
      <c r="C14" s="14"/>
      <c r="D14" s="14"/>
      <c r="E14" s="14"/>
    </row>
    <row r="15" spans="1:5" x14ac:dyDescent="0.45">
      <c r="A15" s="14"/>
      <c r="B15" s="14"/>
      <c r="C15" s="14"/>
      <c r="D15" s="14"/>
      <c r="E15" s="14"/>
    </row>
    <row r="16" spans="1:5" x14ac:dyDescent="0.45">
      <c r="A16" s="14"/>
      <c r="B16" s="14"/>
      <c r="C16" s="14"/>
      <c r="D16" s="14"/>
      <c r="E16" s="14"/>
    </row>
    <row r="17" spans="1:5" x14ac:dyDescent="0.45">
      <c r="A17" s="14"/>
      <c r="B17" s="14"/>
      <c r="C17" s="14"/>
      <c r="D17" s="14"/>
      <c r="E17" s="14"/>
    </row>
    <row r="18" spans="1:5" x14ac:dyDescent="0.45">
      <c r="A18" s="14"/>
      <c r="B18" s="14"/>
      <c r="C18" s="14"/>
      <c r="D18" s="14"/>
      <c r="E18" s="14"/>
    </row>
    <row r="19" spans="1:5" x14ac:dyDescent="0.45">
      <c r="A19" s="14"/>
      <c r="B19" s="14"/>
      <c r="C19" s="14"/>
      <c r="D19" s="14"/>
      <c r="E19" s="14"/>
    </row>
    <row r="20" spans="1:5" x14ac:dyDescent="0.45">
      <c r="A20" s="14"/>
      <c r="B20" s="14"/>
      <c r="C20" s="14"/>
      <c r="D20" s="14"/>
      <c r="E20" s="14"/>
    </row>
    <row r="21" spans="1:5" x14ac:dyDescent="0.45">
      <c r="A21" s="14"/>
      <c r="B21" s="14"/>
      <c r="C21" s="14"/>
      <c r="D21" s="14"/>
      <c r="E21" s="14"/>
    </row>
    <row r="22" spans="1:5" x14ac:dyDescent="0.45">
      <c r="A22" s="14"/>
      <c r="B22" s="14"/>
      <c r="C22" s="14"/>
      <c r="D22" s="14"/>
      <c r="E22" s="14"/>
    </row>
    <row r="23" spans="1:5" x14ac:dyDescent="0.4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14" sqref="K14"/>
    </sheetView>
  </sheetViews>
  <sheetFormatPr defaultRowHeight="17" x14ac:dyDescent="0.45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 x14ac:dyDescent="0.45">
      <c r="C1" t="s">
        <v>0</v>
      </c>
      <c r="D1" s="21" t="s">
        <v>37</v>
      </c>
    </row>
    <row r="4" spans="3:13" x14ac:dyDescent="0.45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 x14ac:dyDescent="0.45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 x14ac:dyDescent="0.45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 x14ac:dyDescent="0.45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 x14ac:dyDescent="0.45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 x14ac:dyDescent="0.45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 x14ac:dyDescent="0.45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 x14ac:dyDescent="0.45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 x14ac:dyDescent="0.45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 x14ac:dyDescent="0.45">
      <c r="C13" s="10"/>
      <c r="D13" s="10"/>
      <c r="E13" s="10"/>
      <c r="F13" s="10"/>
      <c r="G13" s="10"/>
      <c r="H13" s="10"/>
      <c r="I13" s="10"/>
    </row>
    <row r="14" spans="3:13" x14ac:dyDescent="0.45">
      <c r="C14" s="10"/>
      <c r="D14" s="10"/>
      <c r="E14" s="10"/>
      <c r="F14" s="10"/>
      <c r="G14" s="10"/>
      <c r="H14" s="10"/>
      <c r="I14" s="10"/>
    </row>
    <row r="15" spans="3:13" x14ac:dyDescent="0.45">
      <c r="C15" s="10"/>
      <c r="D15" s="10"/>
      <c r="E15" s="10"/>
      <c r="F15" s="10"/>
      <c r="G15" s="10"/>
      <c r="H15" s="10"/>
      <c r="I15" s="10"/>
    </row>
    <row r="16" spans="3:13" x14ac:dyDescent="0.45">
      <c r="C16" s="10"/>
      <c r="D16" s="10"/>
      <c r="E16" s="10"/>
      <c r="F16" s="10"/>
      <c r="G16" s="10"/>
      <c r="H16" s="10"/>
      <c r="I16" s="10"/>
    </row>
    <row r="17" spans="3:9" x14ac:dyDescent="0.45">
      <c r="C17" s="10"/>
      <c r="D17" s="10"/>
      <c r="E17" s="10"/>
      <c r="F17" s="10"/>
      <c r="G17" s="10"/>
      <c r="H17" s="10"/>
      <c r="I17" s="10"/>
    </row>
    <row r="18" spans="3:9" x14ac:dyDescent="0.45">
      <c r="C18" s="10"/>
      <c r="D18" s="10"/>
      <c r="E18" s="10"/>
      <c r="F18" s="10"/>
      <c r="G18" s="10"/>
      <c r="H18" s="10"/>
      <c r="I18" s="10"/>
    </row>
    <row r="19" spans="3:9" x14ac:dyDescent="0.45">
      <c r="C19" s="10"/>
      <c r="D19" s="10"/>
      <c r="E19" s="10"/>
      <c r="F19" s="10"/>
      <c r="G19" s="10"/>
      <c r="H19" s="10"/>
      <c r="I19" s="10"/>
    </row>
    <row r="20" spans="3:9" x14ac:dyDescent="0.45">
      <c r="C20" s="10"/>
      <c r="D20" s="10"/>
      <c r="E20" s="10"/>
      <c r="F20" s="10"/>
      <c r="G20" s="10"/>
      <c r="H20" s="10"/>
      <c r="I20" s="10"/>
    </row>
    <row r="21" spans="3:9" x14ac:dyDescent="0.45">
      <c r="C21" s="10"/>
      <c r="D21" s="10"/>
      <c r="E21" s="10"/>
      <c r="F21" s="10"/>
      <c r="G21" s="10"/>
      <c r="H21" s="10"/>
      <c r="I21" s="10"/>
    </row>
    <row r="22" spans="3:9" x14ac:dyDescent="0.45">
      <c r="C22" s="10"/>
      <c r="D22" s="10"/>
      <c r="E22" s="10"/>
      <c r="F22" s="10"/>
      <c r="G22" s="10"/>
      <c r="H22" s="10"/>
      <c r="I22" s="10"/>
    </row>
    <row r="23" spans="3:9" x14ac:dyDescent="0.45">
      <c r="C23" s="10"/>
      <c r="D23" s="10"/>
      <c r="E23" s="10"/>
      <c r="F23" s="10"/>
      <c r="G23" s="10"/>
      <c r="H23" s="10"/>
      <c r="I23" s="10"/>
    </row>
    <row r="24" spans="3:9" x14ac:dyDescent="0.45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이미송</cp:lastModifiedBy>
  <dcterms:created xsi:type="dcterms:W3CDTF">2023-08-09T00:13:15Z</dcterms:created>
  <dcterms:modified xsi:type="dcterms:W3CDTF">2024-07-21T08:22:53Z</dcterms:modified>
</cp:coreProperties>
</file>