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1급기출연습\02 최신기출유형\04회\"/>
    </mc:Choice>
  </mc:AlternateContent>
  <xr:revisionPtr revIDLastSave="0" documentId="13_ncr:1_{5BA502E8-6BB5-4CC0-BA4A-AE10D8C9E824}" xr6:coauthVersionLast="47" xr6:coauthVersionMax="47" xr10:uidLastSave="{00000000-0000-0000-0000-000000000000}"/>
  <bookViews>
    <workbookView xWindow="-108" yWindow="-108" windowWidth="23256" windowHeight="12576" firstSheet="2" activeTab="3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5" l="1"/>
  <c r="F35" i="5"/>
  <c r="G27" i="5"/>
  <c r="F27" i="5"/>
  <c r="G17" i="5"/>
  <c r="F17" i="5"/>
  <c r="G12" i="5"/>
  <c r="G37" i="5" s="1"/>
  <c r="F12" i="5"/>
  <c r="F37" i="5" s="1"/>
  <c r="G36" i="5"/>
  <c r="F36" i="5"/>
  <c r="G28" i="5"/>
  <c r="F28" i="5"/>
  <c r="G18" i="5"/>
  <c r="F18" i="5"/>
  <c r="G13" i="5"/>
  <c r="G38" i="5" s="1"/>
  <c r="F13" i="5"/>
  <c r="F38" i="5" l="1"/>
  <c r="E4" i="7" l="1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6E41E9D-1715-4446-8EB6-AC05E5E1013B}" name="MS Access Database_Query" type="1" refreshedVersion="8" background="1">
    <dbPr connection="DSN=MS Access Database;DBQ=C:\OA\공연관리.accdb;DefaultDir=C:\OA;DriverId=25;FIL=MS Access;MaxBufferSize=2048;PageTimeout=5;" command="SELECT 공연예약.공연이름, 공연예약.구분, 공연예약.예매일자, 공연예약.예매수량, 공연예약.총금액_x000d__x000a_FROM `C:\OA\공연관리.accdb`.공연예약 공연예약"/>
  </connection>
  <connection id="2" xr16:uid="{24DB4B4F-E316-4C83-83C0-FB1BB2C1F28B}" name="MS Access Database_Query1" type="1" refreshedVersion="8" background="1">
    <dbPr connection="DSN=MS Access Database;DBQ=C:\OA\공연관리.accdb;DefaultDir=C:\OA;DriverId=25;FIL=MS Access;MaxBufferSize=2048;PageTimeout=5;" command="SELECT 공연예약.공연이름, 공연예약.구분, 공연예약.예매일자, 공연예약.예매수량, 공연예약.총금액_x000d__x000a_FROM `C:\OA\공연관리.accdb`.공연예약 공연예약"/>
  </connection>
</connections>
</file>

<file path=xl/sharedStrings.xml><?xml version="1.0" encoding="utf-8"?>
<sst xmlns="http://schemas.openxmlformats.org/spreadsheetml/2006/main" count="320" uniqueCount="77">
  <si>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</si>
  <si>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</si>
  <si>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</si>
  <si>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</si>
  <si>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</si>
  <si>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</si>
  <si>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</si>
  <si>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</si>
  <si>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</si>
  <si>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</si>
  <si>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</si>
  <si>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</si>
  <si>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</si>
  <si>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</si>
  <si>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</si>
  <si>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</si>
  <si>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</si>
  <si>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</si>
  <si>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</si>
  <si>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</si>
  <si>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</si>
  <si>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</si>
  <si>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</si>
  <si>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</si>
  <si>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</si>
  <si>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</si>
  <si>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</si>
  <si>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</si>
  <si>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</si>
  <si>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</si>
  <si>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</si>
  <si>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</si>
  <si>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</si>
  <si>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</si>
  <si>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</si>
  <si>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</si>
  <si>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</si>
  <si>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</si>
  <si>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</si>
  <si>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</si>
  <si>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</si>
  <si>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</si>
  <si>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</si>
  <si>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</si>
  <si>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</si>
  <si>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총합계</t>
  </si>
  <si>
    <t>2월</t>
  </si>
  <si>
    <t>4월</t>
  </si>
  <si>
    <t>5월</t>
  </si>
  <si>
    <t>6월</t>
  </si>
  <si>
    <t>8월</t>
  </si>
  <si>
    <t>개월(예매일자)</t>
  </si>
  <si>
    <t>값</t>
  </si>
  <si>
    <t>분기(예매일자)</t>
  </si>
  <si>
    <t>1사분기</t>
  </si>
  <si>
    <t>2사분기</t>
  </si>
  <si>
    <t>3사분기</t>
  </si>
  <si>
    <t>최대 : 예매수량</t>
  </si>
  <si>
    <t>1사분기 최대 : 예매수량</t>
  </si>
  <si>
    <t>2사분기 최대 : 예매수량</t>
  </si>
  <si>
    <t>3사분기 최대 : 예매수량</t>
  </si>
  <si>
    <t>전체 최대 : 예매수량</t>
  </si>
  <si>
    <t>최대 : 총금액</t>
  </si>
  <si>
    <t>1사분기 최대 : 총금액</t>
  </si>
  <si>
    <t>2사분기 최대 : 총금액</t>
  </si>
  <si>
    <t>3사분기 최대 : 총금액</t>
  </si>
  <si>
    <t>전체 최대 : 총금액</t>
  </si>
  <si>
    <t>***</t>
  </si>
  <si>
    <t>가족극 요약</t>
  </si>
  <si>
    <t>무용 요약</t>
  </si>
  <si>
    <t>뮤지컬 요약</t>
  </si>
  <si>
    <t>콘서트 요약</t>
  </si>
  <si>
    <t>가족극 평균</t>
  </si>
  <si>
    <t>무용 평균</t>
  </si>
  <si>
    <t>뮤지컬 평균</t>
  </si>
  <si>
    <t>콘서트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</si>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</sst>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[Red][&gt;=100]&quot;대강당&quot;* 0;[&gt;=70]&quot;중강당&quot;* 0;&quot;소강당&quot;* 0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pivotButton="1">
      <alignment vertical="center"/>
    </xf>
    <xf numFmtId="0" fontId="5" fillId="0" borderId="0" xfId="0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  <xf numFmtId="3" fontId="0" fillId="0" borderId="0" xfId="0" applyNumberFormat="1">
      <alignment vertical="center"/>
    </xf>
    <xf numFmtId="177" fontId="0" fillId="0" borderId="1" xfId="0" applyNumberFormat="1" applyBorder="1">
      <alignment vertical="center"/>
    </xf>
    <xf numFmtId="177" fontId="0" fillId="0" borderId="8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bg1"/>
                </a:solidFill>
              </a:rPr>
              <a:t>공연별 관람 현황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"/>
          </c:pictureOptions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12월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'기타작업-1'!$D$4:$D$11</c:f>
              <c:numCache>
                <c:formatCode>_(* #,##0_);_(* \(#,##0\);_(* "-"_);_(@_)</c:formatCode>
                <c:ptCount val="8"/>
                <c:pt idx="0">
                  <c:v>5420</c:v>
                </c:pt>
                <c:pt idx="1">
                  <c:v>2541</c:v>
                </c:pt>
                <c:pt idx="2">
                  <c:v>5235</c:v>
                </c:pt>
                <c:pt idx="3">
                  <c:v>2152</c:v>
                </c:pt>
                <c:pt idx="4">
                  <c:v>5254</c:v>
                </c:pt>
                <c:pt idx="5">
                  <c:v>1442</c:v>
                </c:pt>
                <c:pt idx="6">
                  <c:v>2541</c:v>
                </c:pt>
                <c:pt idx="7">
                  <c:v>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D2-454E-992D-76C802BD1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[0]!서식적용" textlink="">
      <xdr:nvSpPr>
        <xdr:cNvPr id="2" name="육각형 1">
          <a:extLst>
            <a:ext uri="{FF2B5EF4-FFF2-40B4-BE49-F238E27FC236}">
              <a16:creationId xmlns:a16="http://schemas.microsoft.com/office/drawing/2014/main" id="{6C011E9A-0936-F084-7AE3-4235070F9C93}"/>
            </a:ext>
          </a:extLst>
        </xdr:cNvPr>
        <xdr:cNvSpPr/>
      </xdr:nvSpPr>
      <xdr:spPr>
        <a:xfrm>
          <a:off x="1798320" y="2667000"/>
          <a:ext cx="99060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[0]!서식해제" textlink="">
      <xdr:nvSpPr>
        <xdr:cNvPr id="3" name="육각형 2">
          <a:extLst>
            <a:ext uri="{FF2B5EF4-FFF2-40B4-BE49-F238E27FC236}">
              <a16:creationId xmlns:a16="http://schemas.microsoft.com/office/drawing/2014/main" id="{E07BC3D9-49DB-E230-59B3-43A5F6FFF51C}"/>
            </a:ext>
          </a:extLst>
        </xdr:cNvPr>
        <xdr:cNvSpPr/>
      </xdr:nvSpPr>
      <xdr:spPr>
        <a:xfrm>
          <a:off x="2788920" y="2667000"/>
          <a:ext cx="99822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</xdr:row>
          <xdr:rowOff>22860</xdr:rowOff>
        </xdr:from>
        <xdr:to>
          <xdr:col>8</xdr:col>
          <xdr:colOff>830580</xdr:colOff>
          <xdr:row>2</xdr:row>
          <xdr:rowOff>114300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480.663691550923" backgroundQuery="1" createdVersion="8" refreshedVersion="8" minRefreshableVersion="3" recordCount="26" xr:uid="{51678402-7A3F-461A-A7C9-8F9B6D324C59}">
  <cacheSource type="external" connectionId="2"/>
  <cacheFields count="7">
    <cacheField name="공연이름" numFmtId="0" sqlType="-9">
      <sharedItems count="8">
        <s v="7080콘서트"/>
        <s v="백설공주"/>
        <s v="아이돌대축제"/>
        <s v="요술친구"/>
        <s v="천사의노래"/>
        <s v="피노키오"/>
        <s v="행복한우리집"/>
        <s v="헨리의모험"/>
      </sharedItems>
    </cacheField>
    <cacheField name="구분" numFmtId="0" sqlType="-9">
      <sharedItems count="4">
        <s v="콘서트"/>
        <s v="무용"/>
        <s v="가족극"/>
        <s v="뮤지컬"/>
      </sharedItems>
    </cacheField>
    <cacheField name="예매일자" numFmtId="0" sqlType="11">
      <sharedItems containsSemiMixedTypes="0" containsNonDate="0" containsDate="1" containsString="0" minDate="2017-01-09T00:00:00" maxDate="2017-08-15T00:00:00" count="22">
        <d v="2017-06-09T00:00:00"/>
        <d v="2017-06-05T00:00:00"/>
        <d v="2017-05-19T00:00:00"/>
        <d v="2017-07-15T00:00:00"/>
        <d v="2017-03-24T00:00:00"/>
        <d v="2017-05-08T00:00:00"/>
        <d v="2017-06-02T00:00:00"/>
        <d v="2017-07-11T00:00:00"/>
        <d v="2017-02-05T00:00:00"/>
        <d v="2017-05-03T00:00:00"/>
        <d v="2017-02-01T00:00:00"/>
        <d v="2017-05-11T00:00:00"/>
        <d v="2017-05-07T00:00:00"/>
        <d v="2017-04-02T00:00:00"/>
        <d v="2017-04-05T00:00:00"/>
        <d v="2017-02-12T00:00:00"/>
        <d v="2017-06-08T00:00:00"/>
        <d v="2017-08-14T00:00:00"/>
        <d v="2017-01-09T00:00:00"/>
        <d v="2017-07-08T00:00:00"/>
        <d v="2017-04-07T00:00:00"/>
        <d v="2017-04-08T00:00:00"/>
      </sharedItems>
      <fieldGroup par="6"/>
    </cacheField>
    <cacheField name="예매수량" numFmtId="0" sqlType="8">
      <sharedItems containsSemiMixedTypes="0" containsString="0" containsNumber="1" containsInteger="1" minValue="2" maxValue="32" count="16">
        <n v="3"/>
        <n v="10"/>
        <n v="11"/>
        <n v="19"/>
        <n v="5"/>
        <n v="29"/>
        <n v="26"/>
        <n v="4"/>
        <n v="15"/>
        <n v="2"/>
        <n v="27"/>
        <n v="21"/>
        <n v="6"/>
        <n v="9"/>
        <n v="30"/>
        <n v="32"/>
      </sharedItems>
    </cacheField>
    <cacheField name="총금액" numFmtId="0" sqlType="8">
      <sharedItems containsSemiMixedTypes="0" containsString="0" containsNumber="1" containsInteger="1" minValue="32000" maxValue="1247000" count="25">
        <n v="105000"/>
        <n v="350000"/>
        <n v="385000"/>
        <n v="285000"/>
        <n v="45000"/>
        <n v="75000"/>
        <n v="1247000"/>
        <n v="1118000"/>
        <n v="172000"/>
        <n v="315000"/>
        <n v="42000"/>
        <n v="837000"/>
        <n v="62000"/>
        <n v="651000"/>
        <n v="186000"/>
        <n v="378100"/>
        <n v="417900"/>
        <n v="179100"/>
        <n v="99500"/>
        <n v="80000"/>
        <n v="480000"/>
        <n v="32000"/>
        <n v="138000"/>
        <n v="736000"/>
        <n v="46000"/>
      </sharedItems>
    </cacheField>
    <cacheField name="개월(예매일자)" numFmtId="0" databaseField="0">
      <fieldGroup base="2">
        <rangePr groupBy="months" startDate="2017-01-09T00:00:00" endDate="2017-08-15T00:00:00"/>
        <groupItems count="14">
          <s v="&lt;2017-01-09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7-08-15"/>
        </groupItems>
      </fieldGroup>
    </cacheField>
    <cacheField name="분기(예매일자)" numFmtId="0" databaseField="0">
      <fieldGroup base="2">
        <rangePr groupBy="quarters" startDate="2017-01-09T00:00:00" endDate="2017-08-15T00:00:00"/>
        <groupItems count="6">
          <s v="&lt;2017-01-09"/>
          <s v="1사분기"/>
          <s v="2사분기"/>
          <s v="3사분기"/>
          <s v="4사분기"/>
          <s v="&gt;2017-08-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</r>
  <r>
    <x v="0"/>
    <x v="0"/>
    <x v="1"/>
    <x v="1"/>
    <x v="1"/>
  </r>
  <r>
    <x v="0"/>
    <x v="0"/>
    <x v="0"/>
    <x v="0"/>
    <x v="0"/>
  </r>
  <r>
    <x v="0"/>
    <x v="0"/>
    <x v="2"/>
    <x v="2"/>
    <x v="2"/>
  </r>
  <r>
    <x v="1"/>
    <x v="1"/>
    <x v="3"/>
    <x v="3"/>
    <x v="3"/>
  </r>
  <r>
    <x v="1"/>
    <x v="1"/>
    <x v="0"/>
    <x v="0"/>
    <x v="4"/>
  </r>
  <r>
    <x v="1"/>
    <x v="1"/>
    <x v="4"/>
    <x v="4"/>
    <x v="5"/>
  </r>
  <r>
    <x v="2"/>
    <x v="0"/>
    <x v="5"/>
    <x v="5"/>
    <x v="6"/>
  </r>
  <r>
    <x v="2"/>
    <x v="0"/>
    <x v="6"/>
    <x v="6"/>
    <x v="7"/>
  </r>
  <r>
    <x v="2"/>
    <x v="0"/>
    <x v="7"/>
    <x v="7"/>
    <x v="8"/>
  </r>
  <r>
    <x v="3"/>
    <x v="2"/>
    <x v="8"/>
    <x v="8"/>
    <x v="9"/>
  </r>
  <r>
    <x v="3"/>
    <x v="2"/>
    <x v="9"/>
    <x v="9"/>
    <x v="10"/>
  </r>
  <r>
    <x v="4"/>
    <x v="3"/>
    <x v="10"/>
    <x v="10"/>
    <x v="11"/>
  </r>
  <r>
    <x v="4"/>
    <x v="3"/>
    <x v="11"/>
    <x v="9"/>
    <x v="12"/>
  </r>
  <r>
    <x v="4"/>
    <x v="3"/>
    <x v="12"/>
    <x v="11"/>
    <x v="13"/>
  </r>
  <r>
    <x v="4"/>
    <x v="3"/>
    <x v="13"/>
    <x v="12"/>
    <x v="14"/>
  </r>
  <r>
    <x v="5"/>
    <x v="3"/>
    <x v="14"/>
    <x v="3"/>
    <x v="15"/>
  </r>
  <r>
    <x v="5"/>
    <x v="3"/>
    <x v="15"/>
    <x v="11"/>
    <x v="16"/>
  </r>
  <r>
    <x v="5"/>
    <x v="3"/>
    <x v="16"/>
    <x v="13"/>
    <x v="17"/>
  </r>
  <r>
    <x v="5"/>
    <x v="3"/>
    <x v="17"/>
    <x v="4"/>
    <x v="18"/>
  </r>
  <r>
    <x v="6"/>
    <x v="2"/>
    <x v="18"/>
    <x v="4"/>
    <x v="19"/>
  </r>
  <r>
    <x v="6"/>
    <x v="2"/>
    <x v="19"/>
    <x v="14"/>
    <x v="20"/>
  </r>
  <r>
    <x v="6"/>
    <x v="2"/>
    <x v="14"/>
    <x v="9"/>
    <x v="21"/>
  </r>
  <r>
    <x v="7"/>
    <x v="2"/>
    <x v="20"/>
    <x v="12"/>
    <x v="22"/>
  </r>
  <r>
    <x v="7"/>
    <x v="2"/>
    <x v="21"/>
    <x v="15"/>
    <x v="23"/>
  </r>
  <r>
    <x v="7"/>
    <x v="2"/>
    <x v="6"/>
    <x v="9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24CA1D-B1E9-4CA9-AC2D-14B2E3E802D5}" name="피벗 테이블2" cacheId="6" dataOnRows="1" applyNumberFormats="0" applyBorderFormats="0" applyFontFormats="0" applyPatternFormats="0" applyAlignmentFormats="0" applyWidthHeightFormats="1" dataCaption="값" missingCaption="***" updatedVersion="8" minRefreshableVersion="3" useAutoFormatting="1" itemPrintTitles="1" mergeItem="1" createdVersion="8" indent="0" compact="0" outline="1" outlineData="1" compactData="0" multipleFieldFilters="0" fieldListSortAscending="1">
  <location ref="A4:F31" firstHeaderRow="1" firstDataRow="2" firstDataCol="3" rowPageCount="1" colPageCount="1"/>
  <pivotFields count="7">
    <pivotField axis="axisCol" compact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compact="0" multipleItemSelectionAllowed="1" showAll="0">
      <items count="5">
        <item h="1" x="2"/>
        <item h="1" x="1"/>
        <item x="3"/>
        <item h="1" x="0"/>
        <item t="default"/>
      </items>
    </pivotField>
    <pivotField compact="0" showAll="0">
      <items count="23">
        <item x="18"/>
        <item x="10"/>
        <item x="8"/>
        <item x="15"/>
        <item x="4"/>
        <item x="13"/>
        <item x="14"/>
        <item x="20"/>
        <item x="21"/>
        <item x="9"/>
        <item x="12"/>
        <item x="5"/>
        <item x="11"/>
        <item x="2"/>
        <item x="6"/>
        <item x="1"/>
        <item x="16"/>
        <item x="0"/>
        <item x="19"/>
        <item x="7"/>
        <item x="3"/>
        <item x="17"/>
        <item t="default"/>
      </items>
    </pivotField>
    <pivotField dataField="1" compact="0" showAll="0"/>
    <pivotField dataField="1" compact="0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compact="0" showAll="0">
      <items count="7">
        <item x="0"/>
        <item x="1"/>
        <item x="2"/>
        <item x="3"/>
        <item x="4"/>
        <item x="5"/>
        <item t="default"/>
      </items>
    </pivotField>
  </pivotFields>
  <rowFields count="3">
    <field x="6"/>
    <field x="5"/>
    <field x="-2"/>
  </rowFields>
  <rowItems count="26">
    <i>
      <x v="1"/>
    </i>
    <i r="1">
      <x v="2"/>
    </i>
    <i r="2">
      <x/>
    </i>
    <i r="2" i="1">
      <x v="1"/>
    </i>
    <i t="default">
      <x v="1"/>
    </i>
    <i t="default" i="1">
      <x v="1"/>
    </i>
    <i>
      <x v="2"/>
    </i>
    <i r="1">
      <x v="4"/>
    </i>
    <i r="2">
      <x/>
    </i>
    <i r="2" i="1">
      <x v="1"/>
    </i>
    <i r="1">
      <x v="5"/>
    </i>
    <i r="2">
      <x/>
    </i>
    <i r="2" i="1">
      <x v="1"/>
    </i>
    <i r="1">
      <x v="6"/>
    </i>
    <i r="2">
      <x/>
    </i>
    <i r="2" i="1">
      <x v="1"/>
    </i>
    <i t="default">
      <x v="2"/>
    </i>
    <i t="default" i="1">
      <x v="2"/>
    </i>
    <i>
      <x v="3"/>
    </i>
    <i r="1">
      <x v="8"/>
    </i>
    <i r="2">
      <x/>
    </i>
    <i r="2" i="1">
      <x v="1"/>
    </i>
    <i t="default">
      <x v="3"/>
    </i>
    <i t="default" i="1">
      <x v="3"/>
    </i>
    <i t="grand">
      <x/>
    </i>
    <i t="grand" i="1">
      <x/>
    </i>
  </rowItems>
  <colFields count="1">
    <field x="0"/>
  </colFields>
  <colItems count="3">
    <i>
      <x v="4"/>
    </i>
    <i>
      <x v="5"/>
    </i>
    <i t="grand">
      <x/>
    </i>
  </colItems>
  <pageFields count="1">
    <pageField fld="1" hier="-1"/>
  </pageFields>
  <dataFields count="2">
    <dataField name="최대 : 예매수량" fld="3" subtotal="max" baseField="5" baseItem="1" numFmtId="41"/>
    <dataField name="최대 : 총금액" fld="4" subtotal="max" baseField="5" baseItem="1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28"/>
  <sheetViews>
    <sheetView workbookViewId="0"/>
  </sheetViews>
  <sheetFormatPr defaultRowHeight="17.399999999999999"/>
  <cols>
    <col min="1" max="1" width="12.59765625" customWidth="1"/>
    <col min="3" max="3" width="13" bestFit="1" customWidth="1"/>
    <col min="6" max="6" width="10.898437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workbookViewId="0"/>
  </sheetViews>
  <sheetFormatPr defaultRowHeight="17.399999999999999"/>
  <cols>
    <col min="2" max="2" width="14.69921875" customWidth="1"/>
    <col min="4" max="4" width="17" customWidth="1"/>
    <col min="5" max="5" width="10.69921875" customWidth="1"/>
  </cols>
  <sheetData>
    <row r="2" spans="2:5" ht="18" thickBot="1">
      <c r="B2" t="s">
        <v>0</v>
      </c>
    </row>
    <row r="3" spans="2:5">
      <c r="B3" s="6" t="s">
        <v>3</v>
      </c>
      <c r="C3" s="7" t="s">
        <v>4</v>
      </c>
      <c r="D3" s="7" t="s">
        <v>19</v>
      </c>
      <c r="E3" s="8" t="s">
        <v>6</v>
      </c>
    </row>
    <row r="4" spans="2:5">
      <c r="B4" s="9" t="s">
        <v>17</v>
      </c>
      <c r="C4" s="10">
        <v>43000</v>
      </c>
      <c r="D4" s="10">
        <v>59</v>
      </c>
      <c r="E4" s="11">
        <f t="shared" ref="E4:E11" si="0">C4*D4</f>
        <v>2537000</v>
      </c>
    </row>
    <row r="5" spans="2:5">
      <c r="B5" s="9" t="s">
        <v>12</v>
      </c>
      <c r="C5" s="10">
        <v>31000</v>
      </c>
      <c r="D5" s="10">
        <v>56</v>
      </c>
      <c r="E5" s="11">
        <f t="shared" si="0"/>
        <v>1736000</v>
      </c>
    </row>
    <row r="6" spans="2:5">
      <c r="B6" s="9" t="s">
        <v>16</v>
      </c>
      <c r="C6" s="10">
        <v>19900</v>
      </c>
      <c r="D6" s="10">
        <v>54</v>
      </c>
      <c r="E6" s="11">
        <f t="shared" si="0"/>
        <v>1074600</v>
      </c>
    </row>
    <row r="7" spans="2:5">
      <c r="B7" s="9" t="s">
        <v>10</v>
      </c>
      <c r="C7" s="10">
        <v>23000</v>
      </c>
      <c r="D7" s="10">
        <v>40</v>
      </c>
      <c r="E7" s="11">
        <f t="shared" si="0"/>
        <v>920000</v>
      </c>
    </row>
    <row r="8" spans="2:5">
      <c r="B8" s="9" t="s">
        <v>13</v>
      </c>
      <c r="C8" s="10">
        <v>16000</v>
      </c>
      <c r="D8" s="10">
        <v>37</v>
      </c>
      <c r="E8" s="11">
        <f t="shared" si="0"/>
        <v>592000</v>
      </c>
    </row>
    <row r="9" spans="2:5">
      <c r="B9" s="9" t="s">
        <v>15</v>
      </c>
      <c r="C9" s="10">
        <v>35000</v>
      </c>
      <c r="D9" s="10">
        <v>27</v>
      </c>
      <c r="E9" s="11">
        <f t="shared" si="0"/>
        <v>945000</v>
      </c>
    </row>
    <row r="10" spans="2:5">
      <c r="B10" s="9" t="s">
        <v>8</v>
      </c>
      <c r="C10" s="10">
        <v>15000</v>
      </c>
      <c r="D10" s="10">
        <v>27</v>
      </c>
      <c r="E10" s="11">
        <f t="shared" si="0"/>
        <v>405000</v>
      </c>
    </row>
    <row r="11" spans="2:5" ht="18" thickBot="1">
      <c r="B11" s="12" t="s">
        <v>18</v>
      </c>
      <c r="C11" s="13">
        <v>21000</v>
      </c>
      <c r="D11" s="13">
        <v>17</v>
      </c>
      <c r="E11" s="14">
        <f t="shared" si="0"/>
        <v>357000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workbookViewId="0"/>
  </sheetViews>
  <sheetFormatPr defaultRowHeight="17.399999999999999"/>
  <cols>
    <col min="1" max="1" width="14.5" customWidth="1"/>
    <col min="2" max="2" width="12.3984375" bestFit="1" customWidth="1"/>
    <col min="3" max="3" width="14.19921875" customWidth="1"/>
    <col min="4" max="4" width="14.69921875" customWidth="1"/>
    <col min="5" max="5" width="17.59765625" customWidth="1"/>
    <col min="6" max="6" width="17.3984375" customWidth="1"/>
    <col min="7" max="7" width="12.69921875" customWidth="1"/>
    <col min="8" max="8" width="9.898437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5" t="s">
        <v>22</v>
      </c>
      <c r="D2" s="3" t="s">
        <v>23</v>
      </c>
      <c r="E2" s="15" t="s">
        <v>24</v>
      </c>
    </row>
    <row r="3" spans="1:8">
      <c r="A3" s="3" t="s">
        <v>15</v>
      </c>
      <c r="B3" s="16"/>
      <c r="D3" s="3">
        <v>4</v>
      </c>
      <c r="E3" s="10"/>
    </row>
    <row r="4" spans="1:8">
      <c r="A4" s="3" t="s">
        <v>16</v>
      </c>
      <c r="B4" s="16"/>
      <c r="D4" s="3">
        <v>5</v>
      </c>
      <c r="E4" s="10"/>
    </row>
    <row r="5" spans="1:8">
      <c r="A5" s="3" t="s">
        <v>17</v>
      </c>
      <c r="B5" s="16"/>
      <c r="D5" s="3">
        <v>6</v>
      </c>
      <c r="E5" s="10"/>
    </row>
    <row r="6" spans="1:8">
      <c r="A6" s="3" t="s">
        <v>18</v>
      </c>
      <c r="B6" s="16"/>
    </row>
    <row r="7" spans="1:8">
      <c r="A7" s="3" t="s">
        <v>8</v>
      </c>
      <c r="B7" s="16"/>
      <c r="D7" s="26" t="s">
        <v>25</v>
      </c>
      <c r="E7" s="27"/>
      <c r="F7" s="28"/>
    </row>
    <row r="8" spans="1:8">
      <c r="A8" s="3" t="s">
        <v>10</v>
      </c>
      <c r="B8" s="16"/>
      <c r="D8" s="29"/>
      <c r="E8" s="30"/>
      <c r="F8" s="31"/>
    </row>
    <row r="9" spans="1:8">
      <c r="A9" s="3" t="s">
        <v>12</v>
      </c>
      <c r="B9" s="16"/>
    </row>
    <row r="10" spans="1:8">
      <c r="A10" s="3" t="s">
        <v>13</v>
      </c>
      <c r="B10" s="16"/>
      <c r="D10" s="17"/>
      <c r="E10" s="17"/>
    </row>
    <row r="11" spans="1:8">
      <c r="D11" s="17"/>
      <c r="E11" s="17"/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5" t="s">
        <v>27</v>
      </c>
      <c r="H14" s="15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0">D15*E15</f>
        <v>105000</v>
      </c>
      <c r="G15" s="18"/>
      <c r="H15" s="19"/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0"/>
        <v>378100</v>
      </c>
      <c r="G16" s="18"/>
      <c r="H16" s="19"/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0"/>
        <v>1247000</v>
      </c>
      <c r="G17" s="18"/>
      <c r="H17" s="19"/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0"/>
        <v>315000</v>
      </c>
      <c r="G18" s="18"/>
      <c r="H18" s="19"/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0"/>
        <v>285000</v>
      </c>
      <c r="G19" s="18"/>
      <c r="H19" s="19"/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0"/>
        <v>350000</v>
      </c>
      <c r="G20" s="18"/>
      <c r="H20" s="19"/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0"/>
        <v>42000</v>
      </c>
      <c r="G21" s="18"/>
      <c r="H21" s="19"/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0"/>
        <v>837000</v>
      </c>
      <c r="G22" s="18"/>
      <c r="H22" s="19"/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0"/>
        <v>138000</v>
      </c>
      <c r="G23" s="18"/>
      <c r="H23" s="19"/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0"/>
        <v>80000</v>
      </c>
      <c r="G24" s="18"/>
      <c r="H24" s="19"/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0"/>
        <v>417900</v>
      </c>
      <c r="G25" s="18"/>
      <c r="H25" s="19"/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0"/>
        <v>1118000</v>
      </c>
      <c r="G26" s="18"/>
      <c r="H26" s="19"/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0"/>
        <v>45000</v>
      </c>
      <c r="G27" s="18"/>
      <c r="H27" s="19"/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0"/>
        <v>736000</v>
      </c>
      <c r="G28" s="18"/>
      <c r="H28" s="19"/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0"/>
        <v>62000</v>
      </c>
      <c r="G29" s="18"/>
      <c r="H29" s="19"/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0"/>
        <v>480000</v>
      </c>
      <c r="G30" s="18"/>
      <c r="H30" s="19"/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0"/>
        <v>105000</v>
      </c>
      <c r="G31" s="18"/>
      <c r="H31" s="19"/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0"/>
        <v>32000</v>
      </c>
      <c r="G32" s="18"/>
      <c r="H32" s="19"/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0"/>
        <v>385000</v>
      </c>
      <c r="G33" s="18"/>
      <c r="H33" s="19"/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0"/>
        <v>651000</v>
      </c>
      <c r="G34" s="18"/>
      <c r="H34" s="19"/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0"/>
        <v>75000</v>
      </c>
      <c r="G35" s="18"/>
      <c r="H35" s="19"/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0"/>
        <v>179100</v>
      </c>
      <c r="G36" s="18"/>
      <c r="H36" s="19"/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0"/>
        <v>99500</v>
      </c>
      <c r="G37" s="18"/>
      <c r="H37" s="19"/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0"/>
        <v>186000</v>
      </c>
      <c r="G38" s="18"/>
      <c r="H38" s="19"/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0"/>
        <v>172000</v>
      </c>
      <c r="G39" s="18"/>
      <c r="H39" s="19"/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0"/>
        <v>46000</v>
      </c>
      <c r="G40" s="18"/>
      <c r="H40" s="19"/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31"/>
  <sheetViews>
    <sheetView tabSelected="1" workbookViewId="0">
      <selection activeCell="D9" sqref="D9"/>
    </sheetView>
  </sheetViews>
  <sheetFormatPr defaultRowHeight="17.399999999999999"/>
  <cols>
    <col min="1" max="1" width="24.09765625" bestFit="1" customWidth="1"/>
    <col min="2" max="2" width="11.19921875" bestFit="1" customWidth="1"/>
    <col min="3" max="3" width="14.09765625" bestFit="1" customWidth="1"/>
    <col min="4" max="5" width="12.59765625" bestFit="1" customWidth="1"/>
    <col min="6" max="6" width="9.296875" bestFit="1" customWidth="1"/>
    <col min="7" max="11" width="12.59765625" bestFit="1" customWidth="1"/>
    <col min="12" max="12" width="10.8984375" bestFit="1" customWidth="1"/>
    <col min="13" max="13" width="8.3984375" bestFit="1" customWidth="1"/>
    <col min="14" max="14" width="14.19921875" bestFit="1" customWidth="1"/>
    <col min="15" max="15" width="12.296875" bestFit="1" customWidth="1"/>
    <col min="16" max="16" width="14.19921875" bestFit="1" customWidth="1"/>
    <col min="17" max="17" width="12.296875" bestFit="1" customWidth="1"/>
    <col min="18" max="18" width="18.796875" bestFit="1" customWidth="1"/>
    <col min="19" max="19" width="16.8984375" bestFit="1" customWidth="1"/>
  </cols>
  <sheetData>
    <row r="2" spans="1:6">
      <c r="A2" s="32" t="s">
        <v>2</v>
      </c>
      <c r="B2" t="s">
        <v>11</v>
      </c>
    </row>
    <row r="4" spans="1:6">
      <c r="A4" s="35"/>
      <c r="B4" s="35"/>
      <c r="C4" s="35"/>
      <c r="D4" s="36" t="s">
        <v>3</v>
      </c>
      <c r="E4" s="35"/>
      <c r="F4" s="35"/>
    </row>
    <row r="5" spans="1:6">
      <c r="A5" s="36" t="s">
        <v>53</v>
      </c>
      <c r="B5" s="36" t="s">
        <v>51</v>
      </c>
      <c r="C5" s="36" t="s">
        <v>52</v>
      </c>
      <c r="D5" s="37" t="s">
        <v>12</v>
      </c>
      <c r="E5" s="37" t="s">
        <v>16</v>
      </c>
      <c r="F5" s="37" t="s">
        <v>45</v>
      </c>
    </row>
    <row r="6" spans="1:6">
      <c r="A6" s="35" t="s">
        <v>54</v>
      </c>
      <c r="B6" s="35"/>
      <c r="C6" s="35"/>
      <c r="D6" s="38"/>
      <c r="E6" s="38"/>
      <c r="F6" s="38"/>
    </row>
    <row r="7" spans="1:6">
      <c r="A7" s="35"/>
      <c r="B7" s="35" t="s">
        <v>46</v>
      </c>
      <c r="C7" s="35"/>
      <c r="D7" s="38"/>
      <c r="E7" s="38"/>
      <c r="F7" s="38"/>
    </row>
    <row r="8" spans="1:6">
      <c r="A8" s="35"/>
      <c r="B8" s="35"/>
      <c r="C8" s="35" t="s">
        <v>57</v>
      </c>
      <c r="D8" s="38">
        <v>27</v>
      </c>
      <c r="E8" s="38">
        <v>21</v>
      </c>
      <c r="F8" s="38">
        <v>27</v>
      </c>
    </row>
    <row r="9" spans="1:6">
      <c r="A9" s="35"/>
      <c r="B9" s="35"/>
      <c r="C9" s="35" t="s">
        <v>62</v>
      </c>
      <c r="D9" s="38">
        <v>837000</v>
      </c>
      <c r="E9" s="38">
        <v>417900</v>
      </c>
      <c r="F9" s="38">
        <v>837000</v>
      </c>
    </row>
    <row r="10" spans="1:6">
      <c r="A10" s="35" t="s">
        <v>58</v>
      </c>
      <c r="B10" s="35"/>
      <c r="C10" s="35"/>
      <c r="D10" s="38">
        <v>27</v>
      </c>
      <c r="E10" s="38">
        <v>21</v>
      </c>
      <c r="F10" s="38">
        <v>27</v>
      </c>
    </row>
    <row r="11" spans="1:6">
      <c r="A11" s="35" t="s">
        <v>63</v>
      </c>
      <c r="B11" s="35"/>
      <c r="C11" s="35"/>
      <c r="D11" s="38">
        <v>837000</v>
      </c>
      <c r="E11" s="38">
        <v>417900</v>
      </c>
      <c r="F11" s="38">
        <v>837000</v>
      </c>
    </row>
    <row r="12" spans="1:6">
      <c r="A12" s="35" t="s">
        <v>55</v>
      </c>
      <c r="B12" s="35"/>
      <c r="C12" s="35"/>
      <c r="D12" s="38"/>
      <c r="E12" s="38"/>
      <c r="F12" s="38"/>
    </row>
    <row r="13" spans="1:6">
      <c r="A13" s="35"/>
      <c r="B13" s="35" t="s">
        <v>47</v>
      </c>
      <c r="C13" s="35"/>
      <c r="D13" s="38"/>
      <c r="E13" s="38"/>
      <c r="F13" s="38"/>
    </row>
    <row r="14" spans="1:6">
      <c r="A14" s="35"/>
      <c r="B14" s="35"/>
      <c r="C14" s="35" t="s">
        <v>57</v>
      </c>
      <c r="D14" s="38">
        <v>6</v>
      </c>
      <c r="E14" s="38">
        <v>19</v>
      </c>
      <c r="F14" s="38">
        <v>19</v>
      </c>
    </row>
    <row r="15" spans="1:6">
      <c r="A15" s="35"/>
      <c r="B15" s="35"/>
      <c r="C15" s="35" t="s">
        <v>62</v>
      </c>
      <c r="D15" s="38">
        <v>186000</v>
      </c>
      <c r="E15" s="38">
        <v>378100</v>
      </c>
      <c r="F15" s="38">
        <v>378100</v>
      </c>
    </row>
    <row r="16" spans="1:6">
      <c r="A16" s="35"/>
      <c r="B16" s="35" t="s">
        <v>48</v>
      </c>
      <c r="C16" s="35"/>
      <c r="D16" s="38"/>
      <c r="E16" s="38"/>
      <c r="F16" s="38"/>
    </row>
    <row r="17" spans="1:6">
      <c r="A17" s="35"/>
      <c r="B17" s="35"/>
      <c r="C17" s="35" t="s">
        <v>57</v>
      </c>
      <c r="D17" s="38">
        <v>21</v>
      </c>
      <c r="E17" s="38" t="s">
        <v>67</v>
      </c>
      <c r="F17" s="38">
        <v>21</v>
      </c>
    </row>
    <row r="18" spans="1:6">
      <c r="A18" s="35"/>
      <c r="B18" s="35"/>
      <c r="C18" s="35" t="s">
        <v>62</v>
      </c>
      <c r="D18" s="38">
        <v>651000</v>
      </c>
      <c r="E18" s="38" t="s">
        <v>67</v>
      </c>
      <c r="F18" s="38">
        <v>651000</v>
      </c>
    </row>
    <row r="19" spans="1:6">
      <c r="A19" s="35"/>
      <c r="B19" s="35" t="s">
        <v>49</v>
      </c>
      <c r="C19" s="35"/>
      <c r="D19" s="38"/>
      <c r="E19" s="38"/>
      <c r="F19" s="38"/>
    </row>
    <row r="20" spans="1:6">
      <c r="A20" s="35"/>
      <c r="B20" s="35"/>
      <c r="C20" s="35" t="s">
        <v>57</v>
      </c>
      <c r="D20" s="38" t="s">
        <v>67</v>
      </c>
      <c r="E20" s="38">
        <v>9</v>
      </c>
      <c r="F20" s="38">
        <v>9</v>
      </c>
    </row>
    <row r="21" spans="1:6">
      <c r="A21" s="35"/>
      <c r="B21" s="35"/>
      <c r="C21" s="35" t="s">
        <v>62</v>
      </c>
      <c r="D21" s="38" t="s">
        <v>67</v>
      </c>
      <c r="E21" s="38">
        <v>179100</v>
      </c>
      <c r="F21" s="38">
        <v>179100</v>
      </c>
    </row>
    <row r="22" spans="1:6">
      <c r="A22" s="35" t="s">
        <v>59</v>
      </c>
      <c r="B22" s="35"/>
      <c r="C22" s="35"/>
      <c r="D22" s="38">
        <v>21</v>
      </c>
      <c r="E22" s="38">
        <v>19</v>
      </c>
      <c r="F22" s="38">
        <v>21</v>
      </c>
    </row>
    <row r="23" spans="1:6">
      <c r="A23" s="35" t="s">
        <v>64</v>
      </c>
      <c r="B23" s="35"/>
      <c r="C23" s="35"/>
      <c r="D23" s="38">
        <v>651000</v>
      </c>
      <c r="E23" s="38">
        <v>378100</v>
      </c>
      <c r="F23" s="38">
        <v>651000</v>
      </c>
    </row>
    <row r="24" spans="1:6">
      <c r="A24" s="35" t="s">
        <v>56</v>
      </c>
      <c r="B24" s="35"/>
      <c r="C24" s="35"/>
      <c r="D24" s="38"/>
      <c r="E24" s="38"/>
      <c r="F24" s="38"/>
    </row>
    <row r="25" spans="1:6">
      <c r="A25" s="35"/>
      <c r="B25" s="35" t="s">
        <v>50</v>
      </c>
      <c r="C25" s="35"/>
      <c r="D25" s="38"/>
      <c r="E25" s="38"/>
      <c r="F25" s="38"/>
    </row>
    <row r="26" spans="1:6">
      <c r="A26" s="35"/>
      <c r="B26" s="35"/>
      <c r="C26" s="35" t="s">
        <v>57</v>
      </c>
      <c r="D26" s="38" t="s">
        <v>67</v>
      </c>
      <c r="E26" s="38">
        <v>5</v>
      </c>
      <c r="F26" s="38">
        <v>5</v>
      </c>
    </row>
    <row r="27" spans="1:6">
      <c r="A27" s="35"/>
      <c r="B27" s="35"/>
      <c r="C27" s="35" t="s">
        <v>62</v>
      </c>
      <c r="D27" s="38" t="s">
        <v>67</v>
      </c>
      <c r="E27" s="38">
        <v>99500</v>
      </c>
      <c r="F27" s="38">
        <v>99500</v>
      </c>
    </row>
    <row r="28" spans="1:6">
      <c r="A28" s="35" t="s">
        <v>60</v>
      </c>
      <c r="B28" s="35"/>
      <c r="C28" s="35"/>
      <c r="D28" s="38" t="s">
        <v>67</v>
      </c>
      <c r="E28" s="38">
        <v>5</v>
      </c>
      <c r="F28" s="38">
        <v>5</v>
      </c>
    </row>
    <row r="29" spans="1:6">
      <c r="A29" s="35" t="s">
        <v>65</v>
      </c>
      <c r="B29" s="35"/>
      <c r="C29" s="35"/>
      <c r="D29" s="38" t="s">
        <v>67</v>
      </c>
      <c r="E29" s="38">
        <v>99500</v>
      </c>
      <c r="F29" s="38">
        <v>99500</v>
      </c>
    </row>
    <row r="30" spans="1:6">
      <c r="A30" s="35" t="s">
        <v>61</v>
      </c>
      <c r="B30" s="35"/>
      <c r="C30" s="35"/>
      <c r="D30" s="38">
        <v>27</v>
      </c>
      <c r="E30" s="38">
        <v>21</v>
      </c>
      <c r="F30" s="38">
        <v>27</v>
      </c>
    </row>
    <row r="31" spans="1:6">
      <c r="A31" s="35" t="s">
        <v>66</v>
      </c>
      <c r="B31" s="35"/>
      <c r="C31" s="35"/>
      <c r="D31" s="38">
        <v>837000</v>
      </c>
      <c r="E31" s="38">
        <v>417900</v>
      </c>
      <c r="F31" s="38">
        <v>837000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G38"/>
  <sheetViews>
    <sheetView workbookViewId="0">
      <selection activeCell="B3" sqref="B3:G38"/>
    </sheetView>
  </sheetViews>
  <sheetFormatPr defaultRowHeight="17.399999999999999" outlineLevelRow="3"/>
  <cols>
    <col min="1" max="1" width="2.19921875" customWidth="1"/>
    <col min="2" max="2" width="13.59765625" customWidth="1"/>
    <col min="4" max="4" width="12" customWidth="1"/>
    <col min="6" max="6" width="10" customWidth="1"/>
    <col min="7" max="7" width="10.8984375" bestFit="1" customWidth="1"/>
  </cols>
  <sheetData>
    <row r="2" spans="2:7">
      <c r="B2" t="s">
        <v>0</v>
      </c>
    </row>
    <row r="3" spans="2:7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</row>
    <row r="4" spans="2:7" outlineLevel="3">
      <c r="B4" t="s">
        <v>13</v>
      </c>
      <c r="C4" t="s">
        <v>9</v>
      </c>
      <c r="D4" s="34">
        <v>44020</v>
      </c>
      <c r="E4" s="39">
        <v>16000</v>
      </c>
      <c r="F4">
        <v>30</v>
      </c>
      <c r="G4" s="39">
        <v>480000</v>
      </c>
    </row>
    <row r="5" spans="2:7" outlineLevel="3">
      <c r="B5" t="s">
        <v>10</v>
      </c>
      <c r="C5" t="s">
        <v>9</v>
      </c>
      <c r="D5" s="34">
        <v>43984</v>
      </c>
      <c r="E5" s="39">
        <v>23000</v>
      </c>
      <c r="F5">
        <v>2</v>
      </c>
      <c r="G5" s="39">
        <v>46000</v>
      </c>
    </row>
    <row r="6" spans="2:7" outlineLevel="3">
      <c r="B6" t="s">
        <v>18</v>
      </c>
      <c r="C6" t="s">
        <v>9</v>
      </c>
      <c r="D6" s="34">
        <v>43954</v>
      </c>
      <c r="E6" s="39">
        <v>21000</v>
      </c>
      <c r="F6">
        <v>2</v>
      </c>
      <c r="G6" s="39">
        <v>42000</v>
      </c>
    </row>
    <row r="7" spans="2:7" outlineLevel="3">
      <c r="B7" t="s">
        <v>10</v>
      </c>
      <c r="C7" t="s">
        <v>9</v>
      </c>
      <c r="D7" s="34">
        <v>43929</v>
      </c>
      <c r="E7" s="39">
        <v>23000</v>
      </c>
      <c r="F7">
        <v>32</v>
      </c>
      <c r="G7" s="39">
        <v>736000</v>
      </c>
    </row>
    <row r="8" spans="2:7" outlineLevel="3">
      <c r="B8" t="s">
        <v>10</v>
      </c>
      <c r="C8" t="s">
        <v>9</v>
      </c>
      <c r="D8" s="34">
        <v>43928</v>
      </c>
      <c r="E8" s="39">
        <v>23000</v>
      </c>
      <c r="F8">
        <v>6</v>
      </c>
      <c r="G8" s="39">
        <v>138000</v>
      </c>
    </row>
    <row r="9" spans="2:7" outlineLevel="3">
      <c r="B9" t="s">
        <v>13</v>
      </c>
      <c r="C9" t="s">
        <v>9</v>
      </c>
      <c r="D9" s="34">
        <v>43926</v>
      </c>
      <c r="E9" s="39">
        <v>16000</v>
      </c>
      <c r="F9">
        <v>2</v>
      </c>
      <c r="G9" s="39">
        <v>32000</v>
      </c>
    </row>
    <row r="10" spans="2:7" outlineLevel="3">
      <c r="B10" t="s">
        <v>18</v>
      </c>
      <c r="C10" t="s">
        <v>9</v>
      </c>
      <c r="D10" s="34">
        <v>43866</v>
      </c>
      <c r="E10" s="39">
        <v>21000</v>
      </c>
      <c r="F10">
        <v>15</v>
      </c>
      <c r="G10" s="39">
        <v>315000</v>
      </c>
    </row>
    <row r="11" spans="2:7" outlineLevel="3">
      <c r="B11" t="s">
        <v>13</v>
      </c>
      <c r="C11" t="s">
        <v>9</v>
      </c>
      <c r="D11" s="34">
        <v>43839</v>
      </c>
      <c r="E11" s="39">
        <v>16000</v>
      </c>
      <c r="F11">
        <v>5</v>
      </c>
      <c r="G11" s="39">
        <v>80000</v>
      </c>
    </row>
    <row r="12" spans="2:7" outlineLevel="2">
      <c r="C12" s="33" t="s">
        <v>72</v>
      </c>
      <c r="D12" s="34"/>
      <c r="E12" s="39"/>
      <c r="F12">
        <f>SUBTOTAL(1,F4:F11)</f>
        <v>11.75</v>
      </c>
      <c r="G12" s="39">
        <f>SUBTOTAL(1,G4:G11)</f>
        <v>233625</v>
      </c>
    </row>
    <row r="13" spans="2:7" outlineLevel="1">
      <c r="C13" s="33" t="s">
        <v>68</v>
      </c>
      <c r="D13" s="34"/>
      <c r="E13" s="39"/>
      <c r="F13">
        <f>SUBTOTAL(9,F4:F11)</f>
        <v>94</v>
      </c>
      <c r="G13" s="39">
        <f>SUBTOTAL(9,G4:G11)</f>
        <v>1869000</v>
      </c>
    </row>
    <row r="14" spans="2:7" outlineLevel="3">
      <c r="B14" t="s">
        <v>8</v>
      </c>
      <c r="C14" t="s">
        <v>7</v>
      </c>
      <c r="D14" s="34">
        <v>44027</v>
      </c>
      <c r="E14" s="39">
        <v>15000</v>
      </c>
      <c r="F14">
        <v>19</v>
      </c>
      <c r="G14" s="39">
        <v>285000</v>
      </c>
    </row>
    <row r="15" spans="2:7" outlineLevel="3">
      <c r="B15" t="s">
        <v>8</v>
      </c>
      <c r="C15" t="s">
        <v>7</v>
      </c>
      <c r="D15" s="34">
        <v>43991</v>
      </c>
      <c r="E15" s="39">
        <v>15000</v>
      </c>
      <c r="F15">
        <v>3</v>
      </c>
      <c r="G15" s="39">
        <v>45000</v>
      </c>
    </row>
    <row r="16" spans="2:7" outlineLevel="3">
      <c r="B16" t="s">
        <v>8</v>
      </c>
      <c r="C16" t="s">
        <v>7</v>
      </c>
      <c r="D16" s="34">
        <v>43914</v>
      </c>
      <c r="E16" s="39">
        <v>15000</v>
      </c>
      <c r="F16">
        <v>5</v>
      </c>
      <c r="G16" s="39">
        <v>75000</v>
      </c>
    </row>
    <row r="17" spans="2:7" outlineLevel="2">
      <c r="C17" s="33" t="s">
        <v>73</v>
      </c>
      <c r="D17" s="34"/>
      <c r="E17" s="39"/>
      <c r="F17">
        <f>SUBTOTAL(1,F14:F16)</f>
        <v>9</v>
      </c>
      <c r="G17" s="39">
        <f>SUBTOTAL(1,G14:G16)</f>
        <v>135000</v>
      </c>
    </row>
    <row r="18" spans="2:7" outlineLevel="1">
      <c r="C18" s="33" t="s">
        <v>69</v>
      </c>
      <c r="D18" s="34"/>
      <c r="E18" s="39"/>
      <c r="F18">
        <f>SUBTOTAL(9,F14:F16)</f>
        <v>27</v>
      </c>
      <c r="G18" s="39">
        <f>SUBTOTAL(9,G14:G16)</f>
        <v>405000</v>
      </c>
    </row>
    <row r="19" spans="2:7" outlineLevel="3">
      <c r="B19" t="s">
        <v>16</v>
      </c>
      <c r="C19" t="s">
        <v>11</v>
      </c>
      <c r="D19" s="34">
        <v>44057</v>
      </c>
      <c r="E19" s="39">
        <v>19900</v>
      </c>
      <c r="F19">
        <v>5</v>
      </c>
      <c r="G19" s="39">
        <v>99500</v>
      </c>
    </row>
    <row r="20" spans="2:7" outlineLevel="3">
      <c r="B20" t="s">
        <v>16</v>
      </c>
      <c r="C20" t="s">
        <v>11</v>
      </c>
      <c r="D20" s="34">
        <v>43990</v>
      </c>
      <c r="E20" s="39">
        <v>19900</v>
      </c>
      <c r="F20">
        <v>9</v>
      </c>
      <c r="G20" s="39">
        <v>179100</v>
      </c>
    </row>
    <row r="21" spans="2:7" outlineLevel="3">
      <c r="B21" t="s">
        <v>12</v>
      </c>
      <c r="C21" t="s">
        <v>11</v>
      </c>
      <c r="D21" s="34">
        <v>43962</v>
      </c>
      <c r="E21" s="39">
        <v>31000</v>
      </c>
      <c r="F21">
        <v>2</v>
      </c>
      <c r="G21" s="39">
        <v>62000</v>
      </c>
    </row>
    <row r="22" spans="2:7" outlineLevel="3">
      <c r="B22" t="s">
        <v>12</v>
      </c>
      <c r="C22" t="s">
        <v>11</v>
      </c>
      <c r="D22" s="34">
        <v>43958</v>
      </c>
      <c r="E22" s="39">
        <v>31000</v>
      </c>
      <c r="F22">
        <v>21</v>
      </c>
      <c r="G22" s="39">
        <v>651000</v>
      </c>
    </row>
    <row r="23" spans="2:7" outlineLevel="3">
      <c r="B23" t="s">
        <v>16</v>
      </c>
      <c r="C23" t="s">
        <v>11</v>
      </c>
      <c r="D23" s="34">
        <v>43926</v>
      </c>
      <c r="E23" s="39">
        <v>19900</v>
      </c>
      <c r="F23">
        <v>19</v>
      </c>
      <c r="G23" s="39">
        <v>378100</v>
      </c>
    </row>
    <row r="24" spans="2:7" outlineLevel="3">
      <c r="B24" t="s">
        <v>12</v>
      </c>
      <c r="C24" t="s">
        <v>11</v>
      </c>
      <c r="D24" s="34">
        <v>43923</v>
      </c>
      <c r="E24" s="39">
        <v>31000</v>
      </c>
      <c r="F24">
        <v>6</v>
      </c>
      <c r="G24" s="39">
        <v>186000</v>
      </c>
    </row>
    <row r="25" spans="2:7" outlineLevel="3">
      <c r="B25" t="s">
        <v>16</v>
      </c>
      <c r="C25" t="s">
        <v>11</v>
      </c>
      <c r="D25" s="34">
        <v>43873</v>
      </c>
      <c r="E25" s="39">
        <v>19900</v>
      </c>
      <c r="F25">
        <v>21</v>
      </c>
      <c r="G25" s="39">
        <v>417900</v>
      </c>
    </row>
    <row r="26" spans="2:7" outlineLevel="3">
      <c r="B26" t="s">
        <v>12</v>
      </c>
      <c r="C26" t="s">
        <v>11</v>
      </c>
      <c r="D26" s="34">
        <v>43862</v>
      </c>
      <c r="E26" s="39">
        <v>31000</v>
      </c>
      <c r="F26">
        <v>27</v>
      </c>
      <c r="G26" s="39">
        <v>837000</v>
      </c>
    </row>
    <row r="27" spans="2:7" outlineLevel="2">
      <c r="C27" s="33" t="s">
        <v>74</v>
      </c>
      <c r="D27" s="34"/>
      <c r="E27" s="39"/>
      <c r="F27">
        <f>SUBTOTAL(1,F19:F26)</f>
        <v>13.75</v>
      </c>
      <c r="G27" s="39">
        <f>SUBTOTAL(1,G19:G26)</f>
        <v>351325</v>
      </c>
    </row>
    <row r="28" spans="2:7" outlineLevel="1">
      <c r="C28" s="33" t="s">
        <v>70</v>
      </c>
      <c r="D28" s="34"/>
      <c r="E28" s="39"/>
      <c r="F28">
        <f>SUBTOTAL(9,F19:F26)</f>
        <v>110</v>
      </c>
      <c r="G28" s="39">
        <f>SUBTOTAL(9,G19:G26)</f>
        <v>2810600</v>
      </c>
    </row>
    <row r="29" spans="2:7" outlineLevel="3">
      <c r="B29" t="s">
        <v>17</v>
      </c>
      <c r="C29" t="s">
        <v>14</v>
      </c>
      <c r="D29" s="34">
        <v>44023</v>
      </c>
      <c r="E29" s="39">
        <v>43000</v>
      </c>
      <c r="F29">
        <v>4</v>
      </c>
      <c r="G29" s="39">
        <v>172000</v>
      </c>
    </row>
    <row r="30" spans="2:7" outlineLevel="3">
      <c r="B30" t="s">
        <v>15</v>
      </c>
      <c r="C30" t="s">
        <v>14</v>
      </c>
      <c r="D30" s="34">
        <v>43991</v>
      </c>
      <c r="E30" s="39">
        <v>35000</v>
      </c>
      <c r="F30">
        <v>3</v>
      </c>
      <c r="G30" s="39">
        <v>105000</v>
      </c>
    </row>
    <row r="31" spans="2:7" outlineLevel="3">
      <c r="B31" t="s">
        <v>15</v>
      </c>
      <c r="C31" t="s">
        <v>14</v>
      </c>
      <c r="D31" s="34">
        <v>43987</v>
      </c>
      <c r="E31" s="39">
        <v>35000</v>
      </c>
      <c r="F31">
        <v>10</v>
      </c>
      <c r="G31" s="39">
        <v>350000</v>
      </c>
    </row>
    <row r="32" spans="2:7" outlineLevel="3">
      <c r="B32" t="s">
        <v>17</v>
      </c>
      <c r="C32" t="s">
        <v>14</v>
      </c>
      <c r="D32" s="34">
        <v>43984</v>
      </c>
      <c r="E32" s="39">
        <v>43000</v>
      </c>
      <c r="F32">
        <v>26</v>
      </c>
      <c r="G32" s="39">
        <v>1118000</v>
      </c>
    </row>
    <row r="33" spans="2:7" outlineLevel="3">
      <c r="B33" t="s">
        <v>15</v>
      </c>
      <c r="C33" t="s">
        <v>14</v>
      </c>
      <c r="D33" s="34">
        <v>43970</v>
      </c>
      <c r="E33" s="39">
        <v>35000</v>
      </c>
      <c r="F33">
        <v>11</v>
      </c>
      <c r="G33" s="39">
        <v>385000</v>
      </c>
    </row>
    <row r="34" spans="2:7" outlineLevel="3">
      <c r="B34" t="s">
        <v>17</v>
      </c>
      <c r="C34" t="s">
        <v>14</v>
      </c>
      <c r="D34" s="34">
        <v>43959</v>
      </c>
      <c r="E34" s="39">
        <v>43000</v>
      </c>
      <c r="F34">
        <v>29</v>
      </c>
      <c r="G34" s="39">
        <v>1247000</v>
      </c>
    </row>
    <row r="35" spans="2:7" outlineLevel="2">
      <c r="C35" s="33" t="s">
        <v>75</v>
      </c>
      <c r="D35" s="34"/>
      <c r="E35" s="39"/>
      <c r="F35">
        <f>SUBTOTAL(1,F29:F34)</f>
        <v>13.833333333333334</v>
      </c>
      <c r="G35" s="39">
        <f>SUBTOTAL(1,G29:G34)</f>
        <v>562833.33333333337</v>
      </c>
    </row>
    <row r="36" spans="2:7" outlineLevel="1">
      <c r="C36" s="33" t="s">
        <v>71</v>
      </c>
      <c r="D36" s="34"/>
      <c r="E36" s="39"/>
      <c r="F36">
        <f>SUBTOTAL(9,F29:F34)</f>
        <v>83</v>
      </c>
      <c r="G36" s="39">
        <f>SUBTOTAL(9,G29:G34)</f>
        <v>3377000</v>
      </c>
    </row>
    <row r="37" spans="2:7">
      <c r="C37" s="33" t="s">
        <v>76</v>
      </c>
      <c r="D37" s="34"/>
      <c r="E37" s="39"/>
      <c r="F37">
        <f>SUBTOTAL(1,F4:F34)</f>
        <v>12.56</v>
      </c>
      <c r="G37" s="39">
        <f>SUBTOTAL(1,G4:G34)</f>
        <v>338464</v>
      </c>
    </row>
    <row r="38" spans="2:7">
      <c r="C38" s="33" t="s">
        <v>45</v>
      </c>
      <c r="D38" s="34"/>
      <c r="E38" s="39"/>
      <c r="F38">
        <f>SUBTOTAL(9,F4:F34)</f>
        <v>314</v>
      </c>
      <c r="G38" s="39">
        <f>SUBTOTAL(9,G4:G34)</f>
        <v>8461600</v>
      </c>
    </row>
  </sheetData>
  <sortState xmlns:xlrd2="http://schemas.microsoft.com/office/spreadsheetml/2017/richdata2" ref="B4:G34">
    <sortCondition ref="C4:C34"/>
    <sortCondition descending="1" ref="D4:D34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topLeftCell="A13" workbookViewId="0">
      <selection activeCell="N21" sqref="N21"/>
    </sheetView>
  </sheetViews>
  <sheetFormatPr defaultRowHeight="17.399999999999999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workbookViewId="0">
      <selection activeCell="D4" sqref="D4:D11"/>
    </sheetView>
  </sheetViews>
  <sheetFormatPr defaultRowHeight="17.399999999999999"/>
  <cols>
    <col min="1" max="1" width="2.19921875" customWidth="1"/>
    <col min="2" max="2" width="13" bestFit="1" customWidth="1"/>
    <col min="3" max="3" width="8.3984375" customWidth="1"/>
    <col min="4" max="4" width="13" customWidth="1"/>
    <col min="5" max="5" width="13.09765625" customWidth="1"/>
  </cols>
  <sheetData>
    <row r="1" spans="1:5">
      <c r="A1" s="17"/>
      <c r="B1" s="17"/>
      <c r="C1" s="17"/>
      <c r="D1" s="17"/>
      <c r="E1" s="17"/>
    </row>
    <row r="2" spans="1:5" ht="18" thickBot="1">
      <c r="A2" s="17"/>
      <c r="B2" t="s">
        <v>0</v>
      </c>
    </row>
    <row r="3" spans="1:5">
      <c r="A3" s="17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7"/>
      <c r="B4" s="9" t="s">
        <v>15</v>
      </c>
      <c r="C4" s="20">
        <v>35000</v>
      </c>
      <c r="D4" s="40">
        <v>100</v>
      </c>
      <c r="E4" s="21">
        <f t="shared" ref="E4:E11" si="0">C4*D4</f>
        <v>3500000</v>
      </c>
    </row>
    <row r="5" spans="1:5">
      <c r="A5" s="17"/>
      <c r="B5" s="9" t="s">
        <v>8</v>
      </c>
      <c r="C5" s="20">
        <v>15000</v>
      </c>
      <c r="D5" s="40">
        <v>35</v>
      </c>
      <c r="E5" s="21">
        <f t="shared" si="0"/>
        <v>525000</v>
      </c>
    </row>
    <row r="6" spans="1:5">
      <c r="A6" s="17"/>
      <c r="B6" s="9" t="s">
        <v>17</v>
      </c>
      <c r="C6" s="20">
        <v>43000</v>
      </c>
      <c r="D6" s="40">
        <v>89</v>
      </c>
      <c r="E6" s="21">
        <f t="shared" si="0"/>
        <v>3827000</v>
      </c>
    </row>
    <row r="7" spans="1:5">
      <c r="A7" s="17"/>
      <c r="B7" s="9" t="s">
        <v>18</v>
      </c>
      <c r="C7" s="20">
        <v>21000</v>
      </c>
      <c r="D7" s="40">
        <v>120</v>
      </c>
      <c r="E7" s="21">
        <f t="shared" si="0"/>
        <v>2520000</v>
      </c>
    </row>
    <row r="8" spans="1:5">
      <c r="A8" s="17"/>
      <c r="B8" s="9" t="s">
        <v>12</v>
      </c>
      <c r="C8" s="20">
        <v>31000</v>
      </c>
      <c r="D8" s="40">
        <v>75</v>
      </c>
      <c r="E8" s="21">
        <f t="shared" si="0"/>
        <v>2325000</v>
      </c>
    </row>
    <row r="9" spans="1:5">
      <c r="A9" s="17"/>
      <c r="B9" s="9" t="s">
        <v>16</v>
      </c>
      <c r="C9" s="20">
        <v>19900</v>
      </c>
      <c r="D9" s="40">
        <v>30</v>
      </c>
      <c r="E9" s="21">
        <f t="shared" si="0"/>
        <v>597000</v>
      </c>
    </row>
    <row r="10" spans="1:5">
      <c r="A10" s="17"/>
      <c r="B10" s="9" t="s">
        <v>13</v>
      </c>
      <c r="C10" s="20">
        <v>16000</v>
      </c>
      <c r="D10" s="40">
        <v>59</v>
      </c>
      <c r="E10" s="21">
        <f t="shared" si="0"/>
        <v>944000</v>
      </c>
    </row>
    <row r="11" spans="1:5" ht="18" thickBot="1">
      <c r="A11" s="17"/>
      <c r="B11" s="12" t="s">
        <v>10</v>
      </c>
      <c r="C11" s="22">
        <v>23000</v>
      </c>
      <c r="D11" s="41">
        <v>80</v>
      </c>
      <c r="E11" s="23">
        <f t="shared" si="0"/>
        <v>1840000</v>
      </c>
    </row>
    <row r="12" spans="1:5">
      <c r="A12" s="17"/>
      <c r="B12" s="17"/>
      <c r="C12" s="17"/>
      <c r="D12" s="17"/>
      <c r="E12" s="17"/>
    </row>
    <row r="13" spans="1:5">
      <c r="A13" s="17"/>
      <c r="B13" s="17"/>
      <c r="C13" s="17"/>
      <c r="D13" s="17"/>
      <c r="E13" s="17"/>
    </row>
    <row r="14" spans="1:5">
      <c r="A14" s="17"/>
      <c r="B14" s="17"/>
      <c r="C14" s="17"/>
      <c r="D14" s="17"/>
      <c r="E14" s="17"/>
    </row>
    <row r="15" spans="1:5">
      <c r="A15" s="17"/>
      <c r="B15" s="17"/>
      <c r="C15" s="17"/>
      <c r="D15" s="17"/>
      <c r="E15" s="17"/>
    </row>
    <row r="16" spans="1:5">
      <c r="A16" s="17"/>
      <c r="B16" s="17"/>
      <c r="C16" s="17"/>
      <c r="D16" s="17"/>
      <c r="E16" s="17"/>
    </row>
    <row r="17" spans="1:5">
      <c r="A17" s="17"/>
      <c r="B17" s="17"/>
      <c r="C17" s="17"/>
      <c r="D17" s="17"/>
      <c r="E17" s="17"/>
    </row>
    <row r="18" spans="1:5">
      <c r="A18" s="17"/>
      <c r="B18" s="17"/>
      <c r="C18" s="17"/>
      <c r="D18" s="17"/>
      <c r="E18" s="17"/>
    </row>
    <row r="19" spans="1:5">
      <c r="A19" s="17"/>
      <c r="B19" s="17"/>
      <c r="C19" s="17"/>
      <c r="D19" s="17"/>
      <c r="E19" s="17"/>
    </row>
    <row r="20" spans="1:5">
      <c r="A20" s="17"/>
      <c r="B20" s="17"/>
      <c r="C20" s="17"/>
      <c r="D20" s="17"/>
      <c r="E20" s="17"/>
    </row>
    <row r="21" spans="1:5">
      <c r="A21" s="17"/>
      <c r="B21" s="17"/>
      <c r="C21" s="17"/>
      <c r="D21" s="17"/>
      <c r="E21" s="17"/>
    </row>
    <row r="22" spans="1:5">
      <c r="A22" s="17"/>
      <c r="B22" s="17"/>
      <c r="C22" s="17"/>
      <c r="D22" s="17"/>
      <c r="E22" s="17"/>
    </row>
    <row r="23" spans="1:5">
      <c r="A23" s="17"/>
      <c r="B23" s="17"/>
      <c r="C23" s="17"/>
      <c r="D23" s="17"/>
      <c r="E23" s="17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workbookViewId="0">
      <selection activeCell="C6" sqref="C6"/>
    </sheetView>
  </sheetViews>
  <sheetFormatPr defaultRowHeight="17.399999999999999"/>
  <cols>
    <col min="1" max="2" width="6.09765625" customWidth="1"/>
    <col min="3" max="3" width="11.09765625" bestFit="1" customWidth="1"/>
    <col min="4" max="4" width="13" bestFit="1" customWidth="1"/>
    <col min="9" max="9" width="11.8984375" customWidth="1"/>
    <col min="10" max="10" width="4.19921875" customWidth="1"/>
    <col min="11" max="11" width="13" bestFit="1" customWidth="1"/>
    <col min="13" max="13" width="9.69921875" bestFit="1" customWidth="1"/>
  </cols>
  <sheetData>
    <row r="1" spans="3:13">
      <c r="C1" t="s">
        <v>0</v>
      </c>
      <c r="D1" s="24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5">
        <v>45260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>
      <c r="C6" s="25">
        <v>45260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>
      <c r="C7" s="25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10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10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10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10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10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10"/>
      <c r="D13" s="10"/>
      <c r="E13" s="10"/>
      <c r="F13" s="10"/>
      <c r="G13" s="10"/>
      <c r="H13" s="10"/>
      <c r="I13" s="10"/>
    </row>
    <row r="14" spans="3:13">
      <c r="C14" s="10"/>
      <c r="D14" s="10"/>
      <c r="E14" s="10"/>
      <c r="F14" s="10"/>
      <c r="G14" s="10"/>
      <c r="H14" s="10"/>
      <c r="I14" s="10"/>
    </row>
    <row r="15" spans="3:13">
      <c r="C15" s="10"/>
      <c r="D15" s="10"/>
      <c r="E15" s="10"/>
      <c r="F15" s="10"/>
      <c r="G15" s="10"/>
      <c r="H15" s="10"/>
      <c r="I15" s="10"/>
    </row>
    <row r="16" spans="3:13">
      <c r="C16" s="10"/>
      <c r="D16" s="10"/>
      <c r="E16" s="10"/>
      <c r="F16" s="10"/>
      <c r="G16" s="10"/>
      <c r="H16" s="10"/>
      <c r="I16" s="10"/>
    </row>
    <row r="17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  <row r="21" spans="3:9">
      <c r="C21" s="10"/>
      <c r="D21" s="10"/>
      <c r="E21" s="10"/>
      <c r="F21" s="10"/>
      <c r="G21" s="10"/>
      <c r="H21" s="10"/>
      <c r="I21" s="10"/>
    </row>
    <row r="22" spans="3:9">
      <c r="C22" s="10"/>
      <c r="D22" s="10"/>
      <c r="E22" s="10"/>
      <c r="F22" s="10"/>
      <c r="G22" s="10"/>
      <c r="H22" s="10"/>
      <c r="I22" s="10"/>
    </row>
    <row r="23" spans="3:9">
      <c r="C23" s="10"/>
      <c r="D23" s="10"/>
      <c r="E23" s="10"/>
      <c r="F23" s="10"/>
      <c r="G23" s="10"/>
      <c r="H23" s="10"/>
      <c r="I23" s="10"/>
    </row>
    <row r="24" spans="3:9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22860</xdr:colOff>
                <xdr:row>1</xdr:row>
                <xdr:rowOff>22860</xdr:rowOff>
              </from>
              <to>
                <xdr:col>8</xdr:col>
                <xdr:colOff>845820</xdr:colOff>
                <xdr:row>2</xdr:row>
                <xdr:rowOff>106680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김민건</cp:lastModifiedBy>
  <dcterms:created xsi:type="dcterms:W3CDTF">2023-08-09T00:13:15Z</dcterms:created>
  <dcterms:modified xsi:type="dcterms:W3CDTF">2024-07-07T07:07:20Z</dcterms:modified>
</cp:coreProperties>
</file>