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JH\Desktop\2026_컴활1급_실기_기출문제집(20260210)\02 최신기출유형\04회\"/>
    </mc:Choice>
  </mc:AlternateContent>
  <xr:revisionPtr revIDLastSave="0" documentId="13_ncr:1_{542DD3BC-07C9-4F2F-A5D0-1FA7D54A5949}" xr6:coauthVersionLast="47" xr6:coauthVersionMax="47" xr10:uidLastSave="{00000000-0000-0000-0000-000000000000}"/>
  <bookViews>
    <workbookView xWindow="-110" yWindow="-110" windowWidth="19420" windowHeight="10420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  <definedName name="MS_Access_Database_Query" localSheetId="3" hidden="1">'분석작업-1'!#REF!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7" i="3" a="1"/>
  <c r="H21" i="3" a="1"/>
  <c r="H25" i="3" a="1"/>
  <c r="H29" i="3" a="1"/>
  <c r="H33" i="3" a="1"/>
  <c r="H37" i="3" a="1"/>
  <c r="H27" i="3" a="1"/>
  <c r="H39" i="3" a="1"/>
  <c r="H22" i="3" a="1"/>
  <c r="H26" i="3" a="1"/>
  <c r="H34" i="3" a="1"/>
  <c r="H23" i="3" a="1"/>
  <c r="H18" i="3" a="1"/>
  <c r="H30" i="3" a="1"/>
  <c r="H38" i="3" a="1"/>
  <c r="H19" i="3" a="1"/>
  <c r="H35" i="3" a="1"/>
  <c r="H16" i="3" a="1"/>
  <c r="H20" i="3" a="1"/>
  <c r="H24" i="3" a="1"/>
  <c r="H28" i="3" a="1"/>
  <c r="H32" i="3" a="1"/>
  <c r="H36" i="3" a="1"/>
  <c r="H40" i="3" a="1"/>
  <c r="H31" i="3" a="1"/>
  <c r="H15" i="3" a="1"/>
  <c r="H31" i="3" l="1"/>
  <c r="H40" i="3"/>
  <c r="H36" i="3"/>
  <c r="H32" i="3"/>
  <c r="H28" i="3"/>
  <c r="H24" i="3"/>
  <c r="H20" i="3"/>
  <c r="H16" i="3"/>
  <c r="H35" i="3"/>
  <c r="H19" i="3"/>
  <c r="H38" i="3"/>
  <c r="H30" i="3"/>
  <c r="H18" i="3"/>
  <c r="H23" i="3"/>
  <c r="H34" i="3"/>
  <c r="H26" i="3"/>
  <c r="H22" i="3"/>
  <c r="H39" i="3"/>
  <c r="H27" i="3"/>
  <c r="H37" i="3"/>
  <c r="H33" i="3"/>
  <c r="H29" i="3"/>
  <c r="H25" i="3"/>
  <c r="H21" i="3"/>
  <c r="H17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59869F-115B-4706-A03A-7E54C8C7A8EC}" name="MS Access Database_Query" type="1" refreshedVersion="8" background="1">
    <dbPr connection="DSN=MS Access Database;DBQ=C:\외부데이터\공연관리.accdb;DefaultDir=C:\외부데이터;DriverId=25;FIL=MS Access;MaxBufferSize=2048;PageTimeout=5;" command="SELECT 공연예약.예약번호, 공연예약.공연이름, 공연예약.구분, 공연예약.가격, 공연예약.예매일자, 공연예약.예매수량, 공연예약.총금액_x000d__x000a_FROM `C:\외부데이터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<sst xmlns="http://schemas.openxmlformats.org/spreadsheetml/2006/main" count="346" uniqueCount="83">
  <si>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</si>
  <si>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</si>
  <si>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</si>
  <si>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</si>
  <si>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</si>
  <si>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</si>
  <si>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</si>
  <si>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</si>
  <si>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</si>
  <si>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</si>
  <si>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</si>
  <si>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</si>
  <si>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</si>
  <si>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</si>
  <si>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</si>
  <si>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</si>
  <si>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</si>
  <si>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</si>
  <si>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</si>
  <si>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</si>
  <si>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</si>
  <si>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</si>
  <si>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</si>
  <si>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</si>
  <si>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</si>
  <si>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</si>
  <si>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</si>
  <si>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</si>
  <si>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</si>
  <si>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</si>
  <si>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</si>
  <si>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</si>
  <si>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</si>
  <si>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</si>
  <si>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</si>
  <si>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</si>
  <si>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</si>
  <si>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</si>
  <si>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</si>
  <si>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</si>
  <si>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</si>
  <si>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</si>
  <si>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</si>
  <si>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</si>
  <si>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</si>
  <si>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 xml:space="preserve">피노키오;뮤지컬/2020-08-14/19,900/5/99,500 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</si>
  <si>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</si>
  <si>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</si>
  <si>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</si>
  <si>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</si>
  <si>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</si>
  <si>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</si>
  <si>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</si>
  <si>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</si>
  <si>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전체 최대 : 예매수량</t>
  </si>
  <si>
    <t>최대 : 예매수량</t>
  </si>
  <si>
    <t>전체 최대 : 총금액</t>
  </si>
  <si>
    <t>최대 : 총금액</t>
  </si>
  <si>
    <t>값</t>
  </si>
  <si>
    <t>개월(예매일자)</t>
  </si>
  <si>
    <t>분기(예매일자)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</si>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</sst>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36918250664526808"/>
          <c:y val="2.4221453287197232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54-45A4-BEFF-5A92E60BA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BA395A0B-D558-6633-2ECC-AC3E08EF4BCE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0D4C337-9BED-D583-F8CD-7DF624DB1B90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831850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SY" refreshedDate="46139.696405208335" backgroundQuery="1" createdVersion="8" refreshedVersion="8" minRefreshableVersion="3" recordCount="26" xr:uid="{771D87F1-447C-45AD-A77D-2D67CBB50819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4FC7E3-0CA4-4B7D-96D8-B3861704717A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21" workbookViewId="0">
      <selection activeCell="M33" sqref="M33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47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4" sqref="H4"/>
    </sheetView>
  </sheetViews>
  <sheetFormatPr defaultRowHeight="17"/>
  <cols>
    <col min="2" max="2" width="14.75" customWidth="1"/>
    <col min="4" max="4" width="17" customWidth="1"/>
    <col min="5" max="5" width="10.75" customWidth="1"/>
  </cols>
  <sheetData>
    <row r="2" spans="2:5" ht="17.5" thickBot="1">
      <c r="B2" t="s">
        <v>0</v>
      </c>
    </row>
    <row r="3" spans="2:5">
      <c r="B3" s="6" t="s">
        <v>3</v>
      </c>
      <c r="C3" s="7" t="s">
        <v>4</v>
      </c>
      <c r="D3" s="7" t="s">
        <v>19</v>
      </c>
      <c r="E3" s="8" t="s">
        <v>6</v>
      </c>
    </row>
    <row r="4" spans="2:5">
      <c r="B4" s="9" t="s">
        <v>17</v>
      </c>
      <c r="C4" s="10">
        <v>43000</v>
      </c>
      <c r="D4" s="10">
        <v>59</v>
      </c>
      <c r="E4" s="30">
        <f t="shared" ref="E4:E11" si="0">C4*D4</f>
        <v>2537000</v>
      </c>
    </row>
    <row r="5" spans="2:5">
      <c r="B5" s="9" t="s">
        <v>12</v>
      </c>
      <c r="C5" s="10">
        <v>31000</v>
      </c>
      <c r="D5" s="10">
        <v>56</v>
      </c>
      <c r="E5" s="30">
        <f t="shared" si="0"/>
        <v>1736000</v>
      </c>
    </row>
    <row r="6" spans="2:5">
      <c r="B6" s="9" t="s">
        <v>16</v>
      </c>
      <c r="C6" s="10">
        <v>19900</v>
      </c>
      <c r="D6" s="10">
        <v>54</v>
      </c>
      <c r="E6" s="30">
        <f t="shared" si="0"/>
        <v>1074600</v>
      </c>
    </row>
    <row r="7" spans="2:5">
      <c r="B7" s="9" t="s">
        <v>10</v>
      </c>
      <c r="C7" s="10">
        <v>23000</v>
      </c>
      <c r="D7" s="10">
        <v>40</v>
      </c>
      <c r="E7" s="30">
        <f t="shared" si="0"/>
        <v>920000</v>
      </c>
    </row>
    <row r="8" spans="2:5">
      <c r="B8" s="9" t="s">
        <v>13</v>
      </c>
      <c r="C8" s="10">
        <v>16000</v>
      </c>
      <c r="D8" s="10">
        <v>37</v>
      </c>
      <c r="E8" s="30">
        <f t="shared" si="0"/>
        <v>592000</v>
      </c>
    </row>
    <row r="9" spans="2:5">
      <c r="B9" s="9" t="s">
        <v>15</v>
      </c>
      <c r="C9" s="10">
        <v>35000</v>
      </c>
      <c r="D9" s="10">
        <v>27</v>
      </c>
      <c r="E9" s="30">
        <f t="shared" si="0"/>
        <v>945000</v>
      </c>
    </row>
    <row r="10" spans="2:5">
      <c r="B10" s="9" t="s">
        <v>8</v>
      </c>
      <c r="C10" s="10">
        <v>15000</v>
      </c>
      <c r="D10" s="10">
        <v>27</v>
      </c>
      <c r="E10" s="30">
        <f t="shared" si="0"/>
        <v>405000</v>
      </c>
    </row>
    <row r="11" spans="2:5" ht="17.5" thickBot="1">
      <c r="B11" s="11" t="s">
        <v>18</v>
      </c>
      <c r="C11" s="12">
        <v>21000</v>
      </c>
      <c r="D11" s="12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2" workbookViewId="0">
      <selection activeCell="H15" sqref="H15:H40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AVERAGEIFS($F$15:$F$40,$A$15:$A$40,$A3,$E$15:$E$40,"&gt;=5")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4">
        <f t="shared" ref="B4:B10" si="0">AVERAGEIFS($F$15:$F$40,$A$15:$A$40,$A4,$E$15:$E$40,"&gt;=5")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24" t="s">
        <v>25</v>
      </c>
      <c r="E7" s="25"/>
      <c r="F7" s="26"/>
    </row>
    <row r="8" spans="1:8">
      <c r="A8" s="3" t="s">
        <v>10</v>
      </c>
      <c r="B8" s="14">
        <f t="shared" si="0"/>
        <v>437000</v>
      </c>
      <c r="D8" s="27" t="str">
        <f>TEXT(DCOUNTA(A14:F40,A14,D10:E11),"0개")</f>
        <v>4개</v>
      </c>
      <c r="E8" s="28"/>
      <c r="F8" s="29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 t="s">
        <v>80</v>
      </c>
      <c r="E10" s="15" t="s">
        <v>78</v>
      </c>
    </row>
    <row r="11" spans="1:8">
      <c r="D11" s="15" t="s">
        <v>81</v>
      </c>
      <c r="E11" s="15" t="s">
        <v>82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 t="str">
        <f>IF(LEFT(B15,1)="m","뮤지컬("&amp; COUNTIF($B$15:B15,"m*")&amp; ")",IF(LEFT(B15,1)="c","콘서트("&amp; COUNTIF($B$15:B15,"c*")&amp; ")","그외("&amp; COUNTIF($B$15:B15,"&lt;&gt;m*")- COUNTIF($B$15:B15,"c*")&amp; ")"))</f>
        <v>콘서트(1)</v>
      </c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 t="str">
        <f>IF(LEFT(B16,1)="m","뮤지컬("&amp; COUNTIF($B$15:B16,"m*")&amp; ")",IF(LEFT(B16,1)="c","콘서트("&amp; COUNTIF($B$15:B16,"c*")&amp; ")","그외("&amp; COUNTIF($B$15:B16,"&lt;&gt;m*")- COUNTIF($B$15:B16,"c*")&amp; ")"))</f>
        <v>뮤지컬(1)</v>
      </c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 t="str">
        <f>IF(LEFT(B17,1)="m","뮤지컬("&amp; COUNTIF($B$15:B17,"m*")&amp; ")",IF(LEFT(B17,1)="c","콘서트("&amp; COUNTIF($B$15:B17,"c*")&amp; ")","그외("&amp; COUNTIF($B$15:B17,"&lt;&gt;m*")- COUNTIF($B$15:B17,"c*")&amp; ")"))</f>
        <v>콘서트(2)</v>
      </c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 t="str">
        <f>IF(LEFT(B18,1)="m","뮤지컬("&amp; COUNTIF($B$15:B18,"m*")&amp; ")",IF(LEFT(B18,1)="c","콘서트("&amp; COUNTIF($B$15:B18,"c*")&amp; ")","그외("&amp; COUNTIF($B$15:B18,"&lt;&gt;m*")- COUNTIF($B$15:B18,"c*")&amp; ")"))</f>
        <v>그외(1)</v>
      </c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 t="str">
        <f>IF(LEFT(B19,1)="m","뮤지컬("&amp; COUNTIF($B$15:B19,"m*")&amp; ")",IF(LEFT(B19,1)="c","콘서트("&amp; COUNTIF($B$15:B19,"c*")&amp; ")","그외("&amp; COUNTIF($B$15:B19,"&lt;&gt;m*")- COUNTIF($B$15:B19,"c*")&amp; ")"))</f>
        <v>그외(2)</v>
      </c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 t="str">
        <f>IF(LEFT(B20,1)="m","뮤지컬("&amp; COUNTIF($B$15:B20,"m*")&amp; ")",IF(LEFT(B20,1)="c","콘서트("&amp; COUNTIF($B$15:B20,"c*")&amp; ")","그외("&amp; COUNTIF($B$15:B20,"&lt;&gt;m*")- COUNTIF($B$15:B20,"c*")&amp; ")"))</f>
        <v>콘서트(3)</v>
      </c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 t="str">
        <f>IF(LEFT(B21,1)="m","뮤지컬("&amp; COUNTIF($B$15:B21,"m*")&amp; ")",IF(LEFT(B21,1)="c","콘서트("&amp; COUNTIF($B$15:B21,"c*")&amp; ")","그외("&amp; COUNTIF($B$15:B21,"&lt;&gt;m*")- COUNTIF($B$15:B21,"c*")&amp; ")"))</f>
        <v>그외(3)</v>
      </c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 t="str">
        <f>IF(LEFT(B22,1)="m","뮤지컬("&amp; COUNTIF($B$15:B22,"m*")&amp; ")",IF(LEFT(B22,1)="c","콘서트("&amp; COUNTIF($B$15:B22,"c*")&amp; ")","그외("&amp; COUNTIF($B$15:B22,"&lt;&gt;m*")- COUNTIF($B$15:B22,"c*")&amp; ")"))</f>
        <v>뮤지컬(2)</v>
      </c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 t="str">
        <f>IF(LEFT(B23,1)="m","뮤지컬("&amp; COUNTIF($B$15:B23,"m*")&amp; ")",IF(LEFT(B23,1)="c","콘서트("&amp; COUNTIF($B$15:B23,"c*")&amp; ")","그외("&amp; COUNTIF($B$15:B23,"&lt;&gt;m*")- COUNTIF($B$15:B23,"c*")&amp; ")"))</f>
        <v>그외(4)</v>
      </c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 t="str">
        <f>IF(LEFT(B24,1)="m","뮤지컬("&amp; COUNTIF($B$15:B24,"m*")&amp; ")",IF(LEFT(B24,1)="c","콘서트("&amp; COUNTIF($B$15:B24,"c*")&amp; ")","그외("&amp; COUNTIF($B$15:B24,"&lt;&gt;m*")- COUNTIF($B$15:B24,"c*")&amp; ")"))</f>
        <v>그외(5)</v>
      </c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 t="str">
        <f>IF(LEFT(B25,1)="m","뮤지컬("&amp; COUNTIF($B$15:B25,"m*")&amp; ")",IF(LEFT(B25,1)="c","콘서트("&amp; COUNTIF($B$15:B25,"c*")&amp; ")","그외("&amp; COUNTIF($B$15:B25,"&lt;&gt;m*")- COUNTIF($B$15:B25,"c*")&amp; ")"))</f>
        <v>뮤지컬(3)</v>
      </c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 t="str">
        <f>IF(LEFT(B26,1)="m","뮤지컬("&amp; COUNTIF($B$15:B26,"m*")&amp; ")",IF(LEFT(B26,1)="c","콘서트("&amp; COUNTIF($B$15:B26,"c*")&amp; ")","그외("&amp; COUNTIF($B$15:B26,"&lt;&gt;m*")- COUNTIF($B$15:B26,"c*")&amp; ")"))</f>
        <v>콘서트(4)</v>
      </c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 t="str">
        <f>IF(LEFT(B27,1)="m","뮤지컬("&amp; COUNTIF($B$15:B27,"m*")&amp; ")",IF(LEFT(B27,1)="c","콘서트("&amp; COUNTIF($B$15:B27,"c*")&amp; ")","그외("&amp; COUNTIF($B$15:B27,"&lt;&gt;m*")- COUNTIF($B$15:B27,"c*")&amp; ")"))</f>
        <v>그외(6)</v>
      </c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 t="str">
        <f>IF(LEFT(B28,1)="m","뮤지컬("&amp; COUNTIF($B$15:B28,"m*")&amp; ")",IF(LEFT(B28,1)="c","콘서트("&amp; COUNTIF($B$15:B28,"c*")&amp; ")","그외("&amp; COUNTIF($B$15:B28,"&lt;&gt;m*")- COUNTIF($B$15:B28,"c*")&amp; ")"))</f>
        <v>그외(7)</v>
      </c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 t="str">
        <f>IF(LEFT(B29,1)="m","뮤지컬("&amp; COUNTIF($B$15:B29,"m*")&amp; ")",IF(LEFT(B29,1)="c","콘서트("&amp; COUNTIF($B$15:B29,"c*")&amp; ")","그외("&amp; COUNTIF($B$15:B29,"&lt;&gt;m*")- COUNTIF($B$15:B29,"c*")&amp; ")"))</f>
        <v>뮤지컬(4)</v>
      </c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 t="str">
        <f>IF(LEFT(B30,1)="m","뮤지컬("&amp; COUNTIF($B$15:B30,"m*")&amp; ")",IF(LEFT(B30,1)="c","콘서트("&amp; COUNTIF($B$15:B30,"c*")&amp; ")","그외("&amp; COUNTIF($B$15:B30,"&lt;&gt;m*")- COUNTIF($B$15:B30,"c*")&amp; ")"))</f>
        <v>그외(8)</v>
      </c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 t="str">
        <f>IF(LEFT(B31,1)="m","뮤지컬("&amp; COUNTIF($B$15:B31,"m*")&amp; ")",IF(LEFT(B31,1)="c","콘서트("&amp; COUNTIF($B$15:B31,"c*")&amp; ")","그외("&amp; COUNTIF($B$15:B31,"&lt;&gt;m*")- COUNTIF($B$15:B31,"c*")&amp; ")"))</f>
        <v>콘서트(5)</v>
      </c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 t="str">
        <f>IF(LEFT(B32,1)="m","뮤지컬("&amp; COUNTIF($B$15:B32,"m*")&amp; ")",IF(LEFT(B32,1)="c","콘서트("&amp; COUNTIF($B$15:B32,"c*")&amp; ")","그외("&amp; COUNTIF($B$15:B32,"&lt;&gt;m*")- COUNTIF($B$15:B32,"c*")&amp; ")"))</f>
        <v>그외(9)</v>
      </c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 t="str">
        <f>IF(LEFT(B33,1)="m","뮤지컬("&amp; COUNTIF($B$15:B33,"m*")&amp; ")",IF(LEFT(B33,1)="c","콘서트("&amp; COUNTIF($B$15:B33,"c*")&amp; ")","그외("&amp; COUNTIF($B$15:B33,"&lt;&gt;m*")- COUNTIF($B$15:B33,"c*")&amp; ")"))</f>
        <v>콘서트(6)</v>
      </c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 t="str">
        <f>IF(LEFT(B34,1)="m","뮤지컬("&amp; COUNTIF($B$15:B34,"m*")&amp; ")",IF(LEFT(B34,1)="c","콘서트("&amp; COUNTIF($B$15:B34,"c*")&amp; ")","그외("&amp; COUNTIF($B$15:B34,"&lt;&gt;m*")- COUNTIF($B$15:B34,"c*")&amp; ")"))</f>
        <v>뮤지컬(5)</v>
      </c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 t="str">
        <f>IF(LEFT(B35,1)="m","뮤지컬("&amp; COUNTIF($B$15:B35,"m*")&amp; ")",IF(LEFT(B35,1)="c","콘서트("&amp; COUNTIF($B$15:B35,"c*")&amp; ")","그외("&amp; COUNTIF($B$15:B35,"&lt;&gt;m*")- COUNTIF($B$15:B35,"c*")&amp; ")"))</f>
        <v>그외(10)</v>
      </c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 t="str">
        <f>IF(LEFT(B36,1)="m","뮤지컬("&amp; COUNTIF($B$15:B36,"m*")&amp; ")",IF(LEFT(B36,1)="c","콘서트("&amp; COUNTIF($B$15:B36,"c*")&amp; ")","그외("&amp; COUNTIF($B$15:B36,"&lt;&gt;m*")- COUNTIF($B$15:B36,"c*")&amp; ")"))</f>
        <v>뮤지컬(6)</v>
      </c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 t="str">
        <f>IF(LEFT(B37,1)="m","뮤지컬("&amp; COUNTIF($B$15:B37,"m*")&amp; ")",IF(LEFT(B37,1)="c","콘서트("&amp; COUNTIF($B$15:B37,"c*")&amp; ")","그외("&amp; COUNTIF($B$15:B37,"&lt;&gt;m*")- COUNTIF($B$15:B37,"c*")&amp; ")"))</f>
        <v>뮤지컬(7)</v>
      </c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 t="str">
        <f>IF(LEFT(B38,1)="m","뮤지컬("&amp; COUNTIF($B$15:B38,"m*")&amp; ")",IF(LEFT(B38,1)="c","콘서트("&amp; COUNTIF($B$15:B38,"c*")&amp; ")","그외("&amp; COUNTIF($B$15:B38,"&lt;&gt;m*")- COUNTIF($B$15:B38,"c*")&amp; ")"))</f>
        <v>뮤지컬(8)</v>
      </c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 t="str">
        <f>IF(LEFT(B39,1)="m","뮤지컬("&amp; COUNTIF($B$15:B39,"m*")&amp; ")",IF(LEFT(B39,1)="c","콘서트("&amp; COUNTIF($B$15:B39,"c*")&amp; ")","그외("&amp; COUNTIF($B$15:B39,"&lt;&gt;m*")- COUNTIF($B$15:B39,"c*")&amp; ")"))</f>
        <v>콘서트(7)</v>
      </c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 t="str">
        <f>IF(LEFT(B40,1)="m","뮤지컬("&amp; COUNTIF($B$15:B40,"m*")&amp; ")",IF(LEFT(B40,1)="c","콘서트("&amp; COUNTIF($B$15:B40,"c*")&amp; ")","그외("&amp; COUNTIF($B$15:B40,"&lt;&gt;m*")- COUNTIF($B$15:B40,"c*")&amp; ")"))</f>
        <v>그외(11)</v>
      </c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workbookViewId="0">
      <selection sqref="A1:XFD1"/>
    </sheetView>
  </sheetViews>
  <sheetFormatPr defaultRowHeight="17"/>
  <cols>
    <col min="1" max="1" width="11.4140625" bestFit="1" customWidth="1"/>
    <col min="2" max="2" width="16" bestFit="1" customWidth="1"/>
    <col min="3" max="3" width="14.25" bestFit="1" customWidth="1"/>
    <col min="4" max="5" width="12.83203125" bestFit="1" customWidth="1"/>
    <col min="6" max="6" width="9.83203125" bestFit="1" customWidth="1"/>
    <col min="7" max="7" width="19.1640625" bestFit="1" customWidth="1"/>
    <col min="8" max="9" width="17.1640625" bestFit="1" customWidth="1"/>
    <col min="10" max="19" width="14.5" bestFit="1" customWidth="1"/>
    <col min="20" max="20" width="19.1640625" bestFit="1" customWidth="1"/>
    <col min="21" max="21" width="17.1640625" bestFit="1" customWidth="1"/>
  </cols>
  <sheetData>
    <row r="2" spans="1:6">
      <c r="A2" s="32" t="s">
        <v>2</v>
      </c>
      <c r="B2" t="s">
        <v>11</v>
      </c>
    </row>
    <row r="4" spans="1:6">
      <c r="A4" s="33"/>
      <c r="B4" s="33"/>
      <c r="C4" s="33"/>
      <c r="D4" s="34" t="s">
        <v>3</v>
      </c>
      <c r="E4" s="33"/>
      <c r="F4" s="33"/>
    </row>
    <row r="5" spans="1:6">
      <c r="A5" s="34" t="s">
        <v>60</v>
      </c>
      <c r="B5" s="34" t="s">
        <v>59</v>
      </c>
      <c r="C5" s="34" t="s">
        <v>58</v>
      </c>
      <c r="D5" s="35" t="s">
        <v>12</v>
      </c>
      <c r="E5" s="35" t="s">
        <v>16</v>
      </c>
      <c r="F5" s="35" t="s">
        <v>48</v>
      </c>
    </row>
    <row r="6" spans="1:6">
      <c r="A6" s="33" t="s">
        <v>61</v>
      </c>
      <c r="B6" s="33"/>
      <c r="C6" s="33"/>
      <c r="D6" s="36"/>
      <c r="E6" s="36"/>
      <c r="F6" s="36"/>
    </row>
    <row r="7" spans="1:6">
      <c r="A7" s="33"/>
      <c r="B7" s="33" t="s">
        <v>49</v>
      </c>
      <c r="C7" s="33"/>
      <c r="D7" s="36"/>
      <c r="E7" s="36"/>
      <c r="F7" s="36"/>
    </row>
    <row r="8" spans="1:6">
      <c r="A8" s="33"/>
      <c r="B8" s="33"/>
      <c r="C8" s="33" t="s">
        <v>55</v>
      </c>
      <c r="D8" s="36">
        <v>27</v>
      </c>
      <c r="E8" s="36">
        <v>21</v>
      </c>
      <c r="F8" s="36">
        <v>27</v>
      </c>
    </row>
    <row r="9" spans="1:6">
      <c r="A9" s="33"/>
      <c r="B9" s="33"/>
      <c r="C9" s="33" t="s">
        <v>57</v>
      </c>
      <c r="D9" s="36">
        <v>837000</v>
      </c>
      <c r="E9" s="36">
        <v>417900</v>
      </c>
      <c r="F9" s="36">
        <v>837000</v>
      </c>
    </row>
    <row r="10" spans="1:6">
      <c r="A10" s="33" t="s">
        <v>64</v>
      </c>
      <c r="B10" s="33"/>
      <c r="C10" s="33"/>
      <c r="D10" s="36">
        <v>27</v>
      </c>
      <c r="E10" s="36">
        <v>21</v>
      </c>
      <c r="F10" s="36">
        <v>27</v>
      </c>
    </row>
    <row r="11" spans="1:6">
      <c r="A11" s="33" t="s">
        <v>65</v>
      </c>
      <c r="B11" s="33"/>
      <c r="C11" s="33"/>
      <c r="D11" s="36">
        <v>837000</v>
      </c>
      <c r="E11" s="36">
        <v>417900</v>
      </c>
      <c r="F11" s="36">
        <v>837000</v>
      </c>
    </row>
    <row r="12" spans="1:6">
      <c r="A12" s="33" t="s">
        <v>70</v>
      </c>
      <c r="B12" s="33"/>
      <c r="C12" s="33"/>
      <c r="D12" s="36">
        <v>27</v>
      </c>
      <c r="E12" s="36">
        <v>21</v>
      </c>
      <c r="F12" s="36">
        <v>21</v>
      </c>
    </row>
    <row r="13" spans="1:6">
      <c r="A13" s="33" t="s">
        <v>71</v>
      </c>
      <c r="B13" s="33"/>
      <c r="C13" s="33"/>
      <c r="D13" s="36">
        <v>837000</v>
      </c>
      <c r="E13" s="36">
        <v>417900</v>
      </c>
      <c r="F13" s="36">
        <v>417900</v>
      </c>
    </row>
    <row r="14" spans="1:6">
      <c r="A14" s="33" t="s">
        <v>62</v>
      </c>
      <c r="B14" s="33"/>
      <c r="C14" s="33"/>
      <c r="D14" s="36"/>
      <c r="E14" s="36"/>
      <c r="F14" s="36"/>
    </row>
    <row r="15" spans="1:6">
      <c r="A15" s="33"/>
      <c r="B15" s="33" t="s">
        <v>50</v>
      </c>
      <c r="C15" s="33"/>
      <c r="D15" s="36"/>
      <c r="E15" s="36"/>
      <c r="F15" s="36"/>
    </row>
    <row r="16" spans="1:6">
      <c r="A16" s="33"/>
      <c r="B16" s="33"/>
      <c r="C16" s="33" t="s">
        <v>55</v>
      </c>
      <c r="D16" s="36">
        <v>6</v>
      </c>
      <c r="E16" s="36">
        <v>19</v>
      </c>
      <c r="F16" s="36">
        <v>19</v>
      </c>
    </row>
    <row r="17" spans="1:6">
      <c r="A17" s="33"/>
      <c r="B17" s="33"/>
      <c r="C17" s="33" t="s">
        <v>57</v>
      </c>
      <c r="D17" s="36">
        <v>186000</v>
      </c>
      <c r="E17" s="36">
        <v>378100</v>
      </c>
      <c r="F17" s="36">
        <v>378100</v>
      </c>
    </row>
    <row r="18" spans="1:6">
      <c r="A18" s="33"/>
      <c r="B18" s="33" t="s">
        <v>51</v>
      </c>
      <c r="C18" s="33"/>
      <c r="D18" s="36"/>
      <c r="E18" s="36"/>
      <c r="F18" s="36"/>
    </row>
    <row r="19" spans="1:6">
      <c r="A19" s="33"/>
      <c r="B19" s="33"/>
      <c r="C19" s="33" t="s">
        <v>55</v>
      </c>
      <c r="D19" s="36">
        <v>21</v>
      </c>
      <c r="E19" s="36" t="s">
        <v>76</v>
      </c>
      <c r="F19" s="36">
        <v>21</v>
      </c>
    </row>
    <row r="20" spans="1:6">
      <c r="A20" s="33"/>
      <c r="B20" s="33"/>
      <c r="C20" s="33" t="s">
        <v>57</v>
      </c>
      <c r="D20" s="36">
        <v>651000</v>
      </c>
      <c r="E20" s="36" t="s">
        <v>76</v>
      </c>
      <c r="F20" s="36">
        <v>651000</v>
      </c>
    </row>
    <row r="21" spans="1:6">
      <c r="A21" s="33"/>
      <c r="B21" s="33" t="s">
        <v>52</v>
      </c>
      <c r="C21" s="33"/>
      <c r="D21" s="36"/>
      <c r="E21" s="36"/>
      <c r="F21" s="36"/>
    </row>
    <row r="22" spans="1:6">
      <c r="A22" s="33"/>
      <c r="B22" s="33"/>
      <c r="C22" s="33" t="s">
        <v>55</v>
      </c>
      <c r="D22" s="36" t="s">
        <v>76</v>
      </c>
      <c r="E22" s="36">
        <v>9</v>
      </c>
      <c r="F22" s="36">
        <v>9</v>
      </c>
    </row>
    <row r="23" spans="1:6">
      <c r="A23" s="33"/>
      <c r="B23" s="33"/>
      <c r="C23" s="33" t="s">
        <v>57</v>
      </c>
      <c r="D23" s="36" t="s">
        <v>76</v>
      </c>
      <c r="E23" s="36">
        <v>179100</v>
      </c>
      <c r="F23" s="36">
        <v>179100</v>
      </c>
    </row>
    <row r="24" spans="1:6">
      <c r="A24" s="33" t="s">
        <v>66</v>
      </c>
      <c r="B24" s="33"/>
      <c r="C24" s="33"/>
      <c r="D24" s="36">
        <v>21</v>
      </c>
      <c r="E24" s="36">
        <v>19</v>
      </c>
      <c r="F24" s="36">
        <v>21</v>
      </c>
    </row>
    <row r="25" spans="1:6">
      <c r="A25" s="33" t="s">
        <v>67</v>
      </c>
      <c r="B25" s="33"/>
      <c r="C25" s="33"/>
      <c r="D25" s="36">
        <v>651000</v>
      </c>
      <c r="E25" s="36">
        <v>378100</v>
      </c>
      <c r="F25" s="36">
        <v>651000</v>
      </c>
    </row>
    <row r="26" spans="1:6">
      <c r="A26" s="33" t="s">
        <v>72</v>
      </c>
      <c r="B26" s="33"/>
      <c r="C26" s="33"/>
      <c r="D26" s="36">
        <v>2</v>
      </c>
      <c r="E26" s="36">
        <v>9</v>
      </c>
      <c r="F26" s="36">
        <v>2</v>
      </c>
    </row>
    <row r="27" spans="1:6">
      <c r="A27" s="33" t="s">
        <v>73</v>
      </c>
      <c r="B27" s="33"/>
      <c r="C27" s="33"/>
      <c r="D27" s="36">
        <v>62000</v>
      </c>
      <c r="E27" s="36">
        <v>179100</v>
      </c>
      <c r="F27" s="36">
        <v>62000</v>
      </c>
    </row>
    <row r="28" spans="1:6">
      <c r="A28" s="33" t="s">
        <v>63</v>
      </c>
      <c r="B28" s="33"/>
      <c r="C28" s="33"/>
      <c r="D28" s="36"/>
      <c r="E28" s="36"/>
      <c r="F28" s="36"/>
    </row>
    <row r="29" spans="1:6">
      <c r="A29" s="33"/>
      <c r="B29" s="33" t="s">
        <v>53</v>
      </c>
      <c r="C29" s="33"/>
      <c r="D29" s="36"/>
      <c r="E29" s="36"/>
      <c r="F29" s="36"/>
    </row>
    <row r="30" spans="1:6">
      <c r="A30" s="33"/>
      <c r="B30" s="33"/>
      <c r="C30" s="33" t="s">
        <v>55</v>
      </c>
      <c r="D30" s="36" t="s">
        <v>76</v>
      </c>
      <c r="E30" s="36">
        <v>5</v>
      </c>
      <c r="F30" s="36">
        <v>5</v>
      </c>
    </row>
    <row r="31" spans="1:6">
      <c r="A31" s="33"/>
      <c r="B31" s="33"/>
      <c r="C31" s="33" t="s">
        <v>57</v>
      </c>
      <c r="D31" s="36" t="s">
        <v>76</v>
      </c>
      <c r="E31" s="36">
        <v>99500</v>
      </c>
      <c r="F31" s="36">
        <v>99500</v>
      </c>
    </row>
    <row r="32" spans="1:6">
      <c r="A32" s="33" t="s">
        <v>68</v>
      </c>
      <c r="B32" s="33"/>
      <c r="C32" s="33"/>
      <c r="D32" s="36" t="s">
        <v>76</v>
      </c>
      <c r="E32" s="36">
        <v>5</v>
      </c>
      <c r="F32" s="36">
        <v>5</v>
      </c>
    </row>
    <row r="33" spans="1:6">
      <c r="A33" s="33" t="s">
        <v>69</v>
      </c>
      <c r="B33" s="33"/>
      <c r="C33" s="33"/>
      <c r="D33" s="36" t="s">
        <v>76</v>
      </c>
      <c r="E33" s="36">
        <v>99500</v>
      </c>
      <c r="F33" s="36">
        <v>99500</v>
      </c>
    </row>
    <row r="34" spans="1:6">
      <c r="A34" s="33" t="s">
        <v>74</v>
      </c>
      <c r="B34" s="33"/>
      <c r="C34" s="33"/>
      <c r="D34" s="36" t="s">
        <v>76</v>
      </c>
      <c r="E34" s="36">
        <v>5</v>
      </c>
      <c r="F34" s="36">
        <v>5</v>
      </c>
    </row>
    <row r="35" spans="1:6">
      <c r="A35" s="33" t="s">
        <v>75</v>
      </c>
      <c r="B35" s="33"/>
      <c r="C35" s="33"/>
      <c r="D35" s="36" t="s">
        <v>76</v>
      </c>
      <c r="E35" s="36">
        <v>99500</v>
      </c>
      <c r="F35" s="36">
        <v>99500</v>
      </c>
    </row>
    <row r="36" spans="1:6">
      <c r="A36" s="33" t="s">
        <v>54</v>
      </c>
      <c r="B36" s="33"/>
      <c r="C36" s="33"/>
      <c r="D36" s="36">
        <v>27</v>
      </c>
      <c r="E36" s="36">
        <v>21</v>
      </c>
      <c r="F36" s="36">
        <v>27</v>
      </c>
    </row>
    <row r="37" spans="1:6">
      <c r="A37" s="33" t="s">
        <v>56</v>
      </c>
      <c r="B37" s="33"/>
      <c r="C37" s="33"/>
      <c r="D37" s="36">
        <v>837000</v>
      </c>
      <c r="E37" s="36">
        <v>417900</v>
      </c>
      <c r="F37" s="36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K28"/>
  <sheetViews>
    <sheetView workbookViewId="0">
      <selection activeCell="I3" sqref="I3:K7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1" spans="2:11">
      <c r="B1" t="s">
        <v>0</v>
      </c>
    </row>
    <row r="2" spans="2:11">
      <c r="B2" t="s">
        <v>3</v>
      </c>
      <c r="C2" t="s">
        <v>2</v>
      </c>
      <c r="D2" t="s">
        <v>1</v>
      </c>
      <c r="E2" t="s">
        <v>4</v>
      </c>
      <c r="F2" t="s">
        <v>5</v>
      </c>
      <c r="G2" t="s">
        <v>6</v>
      </c>
      <c r="I2" t="s">
        <v>46</v>
      </c>
    </row>
    <row r="3" spans="2:11">
      <c r="B3" t="s">
        <v>13</v>
      </c>
      <c r="C3" t="s">
        <v>9</v>
      </c>
      <c r="D3" s="37">
        <v>43839</v>
      </c>
      <c r="E3" s="38">
        <v>16000</v>
      </c>
      <c r="F3">
        <v>5</v>
      </c>
      <c r="G3" s="38">
        <v>80000</v>
      </c>
      <c r="I3" s="3" t="s">
        <v>77</v>
      </c>
      <c r="J3" s="3" t="s">
        <v>78</v>
      </c>
      <c r="K3" s="3" t="s">
        <v>79</v>
      </c>
    </row>
    <row r="4" spans="2:11">
      <c r="B4" t="s">
        <v>12</v>
      </c>
      <c r="C4" t="s">
        <v>11</v>
      </c>
      <c r="D4" s="37">
        <v>43862</v>
      </c>
      <c r="E4" s="38">
        <v>31000</v>
      </c>
      <c r="F4">
        <v>27</v>
      </c>
      <c r="G4" s="38">
        <v>837000</v>
      </c>
      <c r="I4" s="10" t="s">
        <v>9</v>
      </c>
      <c r="J4" s="10">
        <v>94</v>
      </c>
      <c r="K4" s="39">
        <v>1869000</v>
      </c>
    </row>
    <row r="5" spans="2:11">
      <c r="B5" t="s">
        <v>18</v>
      </c>
      <c r="C5" t="s">
        <v>9</v>
      </c>
      <c r="D5" s="37">
        <v>43866</v>
      </c>
      <c r="E5" s="38">
        <v>21000</v>
      </c>
      <c r="F5">
        <v>15</v>
      </c>
      <c r="G5" s="38">
        <v>315000</v>
      </c>
      <c r="I5" s="10" t="s">
        <v>11</v>
      </c>
      <c r="J5" s="10">
        <v>110</v>
      </c>
      <c r="K5" s="39">
        <v>2810600</v>
      </c>
    </row>
    <row r="6" spans="2:11">
      <c r="B6" t="s">
        <v>16</v>
      </c>
      <c r="C6" t="s">
        <v>11</v>
      </c>
      <c r="D6" s="37">
        <v>43873</v>
      </c>
      <c r="E6" s="38">
        <v>19900</v>
      </c>
      <c r="F6">
        <v>21</v>
      </c>
      <c r="G6" s="38">
        <v>417900</v>
      </c>
      <c r="I6" s="10" t="s">
        <v>7</v>
      </c>
      <c r="J6" s="10">
        <v>27</v>
      </c>
      <c r="K6" s="39">
        <v>405000</v>
      </c>
    </row>
    <row r="7" spans="2:11">
      <c r="B7" t="s">
        <v>8</v>
      </c>
      <c r="C7" t="s">
        <v>7</v>
      </c>
      <c r="D7" s="37">
        <v>43914</v>
      </c>
      <c r="E7" s="38">
        <v>15000</v>
      </c>
      <c r="F7">
        <v>5</v>
      </c>
      <c r="G7" s="38">
        <v>75000</v>
      </c>
      <c r="I7" s="10" t="s">
        <v>14</v>
      </c>
      <c r="J7" s="10">
        <v>83</v>
      </c>
      <c r="K7" s="39">
        <v>3377000</v>
      </c>
    </row>
    <row r="8" spans="2:11">
      <c r="B8" t="s">
        <v>12</v>
      </c>
      <c r="C8" t="s">
        <v>11</v>
      </c>
      <c r="D8" s="37">
        <v>43923</v>
      </c>
      <c r="E8" s="38">
        <v>31000</v>
      </c>
      <c r="F8">
        <v>6</v>
      </c>
      <c r="G8" s="38">
        <v>186000</v>
      </c>
    </row>
    <row r="9" spans="2:11">
      <c r="B9" t="s">
        <v>13</v>
      </c>
      <c r="C9" t="s">
        <v>9</v>
      </c>
      <c r="D9" s="37">
        <v>43926</v>
      </c>
      <c r="E9" s="38">
        <v>16000</v>
      </c>
      <c r="F9">
        <v>2</v>
      </c>
      <c r="G9" s="38">
        <v>32000</v>
      </c>
    </row>
    <row r="10" spans="2:11">
      <c r="B10" t="s">
        <v>16</v>
      </c>
      <c r="C10" t="s">
        <v>11</v>
      </c>
      <c r="D10" s="37">
        <v>43926</v>
      </c>
      <c r="E10" s="38">
        <v>19900</v>
      </c>
      <c r="F10">
        <v>19</v>
      </c>
      <c r="G10" s="38">
        <v>378100</v>
      </c>
    </row>
    <row r="11" spans="2:11">
      <c r="B11" t="s">
        <v>10</v>
      </c>
      <c r="C11" t="s">
        <v>9</v>
      </c>
      <c r="D11" s="37">
        <v>43928</v>
      </c>
      <c r="E11" s="38">
        <v>23000</v>
      </c>
      <c r="F11">
        <v>6</v>
      </c>
      <c r="G11" s="38">
        <v>138000</v>
      </c>
    </row>
    <row r="12" spans="2:11">
      <c r="B12" t="s">
        <v>10</v>
      </c>
      <c r="C12" t="s">
        <v>9</v>
      </c>
      <c r="D12" s="37">
        <v>43929</v>
      </c>
      <c r="E12" s="38">
        <v>23000</v>
      </c>
      <c r="F12">
        <v>32</v>
      </c>
      <c r="G12" s="38">
        <v>736000</v>
      </c>
    </row>
    <row r="13" spans="2:11">
      <c r="B13" t="s">
        <v>18</v>
      </c>
      <c r="C13" t="s">
        <v>9</v>
      </c>
      <c r="D13" s="37">
        <v>43954</v>
      </c>
      <c r="E13" s="38">
        <v>21000</v>
      </c>
      <c r="F13">
        <v>2</v>
      </c>
      <c r="G13" s="38">
        <v>42000</v>
      </c>
    </row>
    <row r="14" spans="2:11">
      <c r="B14" t="s">
        <v>12</v>
      </c>
      <c r="C14" t="s">
        <v>11</v>
      </c>
      <c r="D14" s="37">
        <v>43958</v>
      </c>
      <c r="E14" s="38">
        <v>31000</v>
      </c>
      <c r="F14">
        <v>21</v>
      </c>
      <c r="G14" s="38">
        <v>651000</v>
      </c>
    </row>
    <row r="15" spans="2:11">
      <c r="B15" t="s">
        <v>17</v>
      </c>
      <c r="C15" t="s">
        <v>14</v>
      </c>
      <c r="D15" s="37">
        <v>43959</v>
      </c>
      <c r="E15" s="38">
        <v>43000</v>
      </c>
      <c r="F15">
        <v>29</v>
      </c>
      <c r="G15" s="38">
        <v>1247000</v>
      </c>
    </row>
    <row r="16" spans="2:11">
      <c r="B16" t="s">
        <v>12</v>
      </c>
      <c r="C16" t="s">
        <v>11</v>
      </c>
      <c r="D16" s="37">
        <v>43962</v>
      </c>
      <c r="E16" s="38">
        <v>31000</v>
      </c>
      <c r="F16">
        <v>2</v>
      </c>
      <c r="G16" s="38">
        <v>62000</v>
      </c>
    </row>
    <row r="17" spans="2:7">
      <c r="B17" t="s">
        <v>15</v>
      </c>
      <c r="C17" t="s">
        <v>14</v>
      </c>
      <c r="D17" s="37">
        <v>43970</v>
      </c>
      <c r="E17" s="38">
        <v>35000</v>
      </c>
      <c r="F17">
        <v>11</v>
      </c>
      <c r="G17" s="38">
        <v>385000</v>
      </c>
    </row>
    <row r="18" spans="2:7">
      <c r="B18" t="s">
        <v>10</v>
      </c>
      <c r="C18" t="s">
        <v>9</v>
      </c>
      <c r="D18" s="37">
        <v>43984</v>
      </c>
      <c r="E18" s="38">
        <v>23000</v>
      </c>
      <c r="F18">
        <v>2</v>
      </c>
      <c r="G18" s="38">
        <v>46000</v>
      </c>
    </row>
    <row r="19" spans="2:7">
      <c r="B19" t="s">
        <v>17</v>
      </c>
      <c r="C19" t="s">
        <v>14</v>
      </c>
      <c r="D19" s="37">
        <v>43984</v>
      </c>
      <c r="E19" s="38">
        <v>43000</v>
      </c>
      <c r="F19">
        <v>26</v>
      </c>
      <c r="G19" s="38">
        <v>1118000</v>
      </c>
    </row>
    <row r="20" spans="2:7">
      <c r="B20" t="s">
        <v>15</v>
      </c>
      <c r="C20" t="s">
        <v>14</v>
      </c>
      <c r="D20" s="37">
        <v>43987</v>
      </c>
      <c r="E20" s="38">
        <v>35000</v>
      </c>
      <c r="F20">
        <v>10</v>
      </c>
      <c r="G20" s="38">
        <v>350000</v>
      </c>
    </row>
    <row r="21" spans="2:7">
      <c r="B21" t="s">
        <v>16</v>
      </c>
      <c r="C21" t="s">
        <v>11</v>
      </c>
      <c r="D21" s="37">
        <v>43990</v>
      </c>
      <c r="E21" s="38">
        <v>19900</v>
      </c>
      <c r="F21">
        <v>9</v>
      </c>
      <c r="G21" s="38">
        <v>179100</v>
      </c>
    </row>
    <row r="22" spans="2:7">
      <c r="B22" t="s">
        <v>8</v>
      </c>
      <c r="C22" t="s">
        <v>7</v>
      </c>
      <c r="D22" s="37">
        <v>43991</v>
      </c>
      <c r="E22" s="38">
        <v>15000</v>
      </c>
      <c r="F22">
        <v>3</v>
      </c>
      <c r="G22" s="38">
        <v>45000</v>
      </c>
    </row>
    <row r="23" spans="2:7">
      <c r="B23" t="s">
        <v>15</v>
      </c>
      <c r="C23" t="s">
        <v>14</v>
      </c>
      <c r="D23" s="37">
        <v>43991</v>
      </c>
      <c r="E23" s="38">
        <v>35000</v>
      </c>
      <c r="F23">
        <v>3</v>
      </c>
      <c r="G23" s="38">
        <v>105000</v>
      </c>
    </row>
    <row r="24" spans="2:7">
      <c r="B24" t="s">
        <v>13</v>
      </c>
      <c r="C24" t="s">
        <v>9</v>
      </c>
      <c r="D24" s="37">
        <v>44020</v>
      </c>
      <c r="E24" s="38">
        <v>16000</v>
      </c>
      <c r="F24">
        <v>30</v>
      </c>
      <c r="G24" s="38">
        <v>480000</v>
      </c>
    </row>
    <row r="25" spans="2:7">
      <c r="B25" t="s">
        <v>17</v>
      </c>
      <c r="C25" t="s">
        <v>14</v>
      </c>
      <c r="D25" s="37">
        <v>44023</v>
      </c>
      <c r="E25" s="38">
        <v>43000</v>
      </c>
      <c r="F25">
        <v>4</v>
      </c>
      <c r="G25" s="38">
        <v>172000</v>
      </c>
    </row>
    <row r="26" spans="2:7">
      <c r="B26" t="s">
        <v>8</v>
      </c>
      <c r="C26" t="s">
        <v>7</v>
      </c>
      <c r="D26" s="37">
        <v>44027</v>
      </c>
      <c r="E26" s="38">
        <v>15000</v>
      </c>
      <c r="F26">
        <v>19</v>
      </c>
      <c r="G26" s="38">
        <v>285000</v>
      </c>
    </row>
    <row r="27" spans="2:7">
      <c r="B27" t="s">
        <v>16</v>
      </c>
      <c r="C27" t="s">
        <v>11</v>
      </c>
      <c r="D27" s="37">
        <v>44057</v>
      </c>
      <c r="E27" s="38">
        <v>19900</v>
      </c>
      <c r="F27">
        <v>5</v>
      </c>
      <c r="G27" s="38">
        <v>99500</v>
      </c>
    </row>
    <row r="28" spans="2:7">
      <c r="B28" t="s">
        <v>45</v>
      </c>
    </row>
  </sheetData>
  <dataConsolidate leftLabels="1" topLabels="1">
    <dataRefs count="1">
      <dataRef ref="C2:G27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I12" sqref="I12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5"/>
      <c r="B1" s="15"/>
      <c r="C1" s="15"/>
      <c r="D1" s="15"/>
      <c r="E1" s="15"/>
    </row>
    <row r="2" spans="1:5" ht="17.5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4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4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4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4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4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4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40">
        <v>59</v>
      </c>
      <c r="E10" s="19">
        <f t="shared" si="0"/>
        <v>944000</v>
      </c>
    </row>
    <row r="11" spans="1:5" ht="17.5" thickBot="1">
      <c r="A11" s="15"/>
      <c r="B11" s="11" t="s">
        <v>10</v>
      </c>
      <c r="C11" s="20">
        <v>23000</v>
      </c>
      <c r="D11" s="41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G12" sqref="G12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준혁 이</cp:lastModifiedBy>
  <dcterms:created xsi:type="dcterms:W3CDTF">2023-08-09T00:13:15Z</dcterms:created>
  <dcterms:modified xsi:type="dcterms:W3CDTF">2026-04-27T09:05:38Z</dcterms:modified>
</cp:coreProperties>
</file>