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al\OneDrive\바탕 화면\시나공 1급 실기\02 최신기출유형\03회\"/>
    </mc:Choice>
  </mc:AlternateContent>
  <xr:revisionPtr revIDLastSave="0" documentId="13_ncr:1_{E05BFDA4-F2F2-4B27-B7FD-BADFE718A7D0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기본작업!$A$25:$G$25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 a="1"/>
  <c r="H26" i="2" s="1"/>
  <c r="I26" i="2" a="1"/>
  <c r="I26" i="2" s="1"/>
  <c r="G26" i="2" a="1"/>
  <c r="G26" i="2" s="1"/>
  <c r="I4" i="2" a="1"/>
  <c r="I4" i="2" s="1"/>
  <c r="I5" i="2" a="1"/>
  <c r="I5" i="2" s="1"/>
  <c r="I6" i="2" a="1"/>
  <c r="I6" i="2"/>
  <c r="I7" i="2" a="1"/>
  <c r="I7" i="2"/>
  <c r="I8" i="2" a="1"/>
  <c r="I8" i="2"/>
  <c r="I9" i="2" a="1"/>
  <c r="I9" i="2" s="1"/>
  <c r="I10" i="2" a="1"/>
  <c r="I10" i="2"/>
  <c r="I11" i="2" a="1"/>
  <c r="I11" i="2"/>
  <c r="I12" i="2" a="1"/>
  <c r="I12" i="2"/>
  <c r="I13" i="2" a="1"/>
  <c r="I13" i="2" s="1"/>
  <c r="I14" i="2" a="1"/>
  <c r="I14" i="2"/>
  <c r="I15" i="2" a="1"/>
  <c r="I15" i="2"/>
  <c r="I16" i="2" a="1"/>
  <c r="I16" i="2"/>
  <c r="I17" i="2" a="1"/>
  <c r="I17" i="2" s="1"/>
  <c r="I18" i="2" a="1"/>
  <c r="I18" i="2"/>
  <c r="I19" i="2" a="1"/>
  <c r="I19" i="2"/>
  <c r="I20" i="2" a="1"/>
  <c r="I20" i="2" s="1"/>
  <c r="I3" i="2" a="1"/>
  <c r="I3" i="2" s="1"/>
  <c r="B25" i="2" a="1"/>
  <c r="B25" i="2" s="1"/>
  <c r="B26" i="2" a="1"/>
  <c r="B26" i="2" s="1"/>
  <c r="B27" i="2" a="1"/>
  <c r="B27" i="2" s="1"/>
  <c r="B24" i="2" a="1"/>
  <c r="B24" i="2" s="1"/>
  <c r="C25" i="2" a="1"/>
  <c r="C25" i="2" s="1"/>
  <c r="C26" i="2" a="1"/>
  <c r="C26" i="2" s="1"/>
  <c r="C27" i="2" a="1"/>
  <c r="C27" i="2" s="1"/>
  <c r="C24" i="2" a="1"/>
  <c r="C24" i="2" s="1"/>
  <c r="A23" i="1"/>
  <c r="H4" i="2" a="1"/>
  <c r="H8" i="2" a="1"/>
  <c r="H12" i="2" a="1"/>
  <c r="H16" i="2" a="1"/>
  <c r="H20" i="2" a="1"/>
  <c r="H9" i="2" a="1"/>
  <c r="H13" i="2" a="1"/>
  <c r="H6" i="2" a="1"/>
  <c r="H14" i="2" a="1"/>
  <c r="H18" i="2" a="1"/>
  <c r="H19" i="2" a="1"/>
  <c r="H5" i="2" a="1"/>
  <c r="H17" i="2" a="1"/>
  <c r="H10" i="2" a="1"/>
  <c r="H7" i="2" a="1"/>
  <c r="H11" i="2" a="1"/>
  <c r="H15" i="2" a="1"/>
  <c r="H3" i="2" a="1"/>
  <c r="H15" i="2" l="1"/>
  <c r="H11" i="2"/>
  <c r="H7" i="2"/>
  <c r="H10" i="2"/>
  <c r="H17" i="2"/>
  <c r="H5" i="2"/>
  <c r="H19" i="2"/>
  <c r="H18" i="2"/>
  <c r="H14" i="2"/>
  <c r="H6" i="2"/>
  <c r="H13" i="2"/>
  <c r="H9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4065D8-BE26-45AA-B23F-A5ACC7B99FA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67D5FAF-0A21-46DA-AF1D-41D55981BCA9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123al\OneDrive\바탕 화면\시나공 1급 실기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<sst xmlns="http://schemas.openxmlformats.org/spreadsheetml/2006/main" count="359" uniqueCount="74">
  <si>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</si>
  <si>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</si>
  <si>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</si>
  <si>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</si>
  <si>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</si>
  <si>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</si>
  <si>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</si>
  <si>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</si>
  <si>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</si>
  <si>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</si>
  <si>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</si>
  <si>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</si>
  <si>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</si>
  <si>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</si>
  <si>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</si>
  <si>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</si>
  <si>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</si>
  <si>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</si>
  <si>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</si>
  <si>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</si>
  <si>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</si>
  <si>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</si>
  <si>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</si>
  <si>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</si>
  <si>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</si>
  <si>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</si>
  <si>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</si>
  <si>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</si>
  <si>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</si>
  <si>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</si>
  <si>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</si>
  <si>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</si>
  <si>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</si>
  <si>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</si>
  <si>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</si>
  <si>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</si>
  <si>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</si>
  <si>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</si>
  <si>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</si>
  <si>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</si>
  <si>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</si>
  <si>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</si>
  <si>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</si>
  <si>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</si>
  <si>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</si>
  <si>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</si>
  <si>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</si>
  <si>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</si>
  <si>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</si>
  <si>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</si>
  <si>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</si>
  <si>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</si>
  <si>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</si>
  <si>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</si>
  <si>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</si>
  <si>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</si>
  <si>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</si>
  <si>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</si>
  <si>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</si>
  <si>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</si>
  <si>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</si>
  <si>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</si>
  <si>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</si>
  <si>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</si>
  <si>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</si>
  <si>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</si>
  <si>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</si>
  <si>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</si>
  <si>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</si>
  <si>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</si>
  <si>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</si>
  <si>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</si>
  <si>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</si>
  <si>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2026년 06월 09일 화요일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</si>
</sst>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dd&quot;일&quot;\(aaa\)"/>
    <numFmt numFmtId="180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41" fontId="6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4636176"/>
        <c:axId val="1174631856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174631856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74636176"/>
        <c:crosses val="max"/>
        <c:crossBetween val="between"/>
      </c:valAx>
      <c:catAx>
        <c:axId val="1174636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746318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123al" refreshedDate="46182.964554513892" backgroundQuery="1" createdVersion="8" refreshedVersion="8" minRefreshableVersion="3" recordCount="0" supportSubquery="1" supportAdvancedDrill="1" xr:uid="{DA98B294-D9F0-4712-8192-9E880F0FA2D3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CDB394-100C-47E9-B854-69B157656D65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7" workbookViewId="0">
      <selection activeCell="B4" sqref="B4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 = "A", MID($B3,3,1) = "B"), $E3&gt;=60000)</f>
        <v>0</v>
      </c>
    </row>
    <row r="25" spans="1:7" ht="15.75" customHeight="1">
      <c r="A25" s="2" t="s">
        <v>40</v>
      </c>
      <c r="B25" s="2" t="s">
        <v>41</v>
      </c>
      <c r="C25" s="2" t="s">
        <v>42</v>
      </c>
      <c r="D25" s="2" t="s">
        <v>0</v>
      </c>
      <c r="E25" s="2" t="s">
        <v>1</v>
      </c>
      <c r="F25" s="2" t="s">
        <v>2</v>
      </c>
      <c r="G25" s="2" t="s">
        <v>3</v>
      </c>
    </row>
    <row r="26" spans="1:7" ht="15.75" customHeight="1">
      <c r="A26" s="3" t="s">
        <v>6</v>
      </c>
      <c r="B26" s="3" t="s">
        <v>7</v>
      </c>
      <c r="C26" s="3" t="s">
        <v>5</v>
      </c>
      <c r="D26" s="3" t="s">
        <v>8</v>
      </c>
      <c r="E26" s="4">
        <v>60000</v>
      </c>
      <c r="F26" s="4">
        <v>58200</v>
      </c>
      <c r="G26" s="4">
        <v>1800</v>
      </c>
    </row>
    <row r="27" spans="1:7" ht="15.75" customHeight="1">
      <c r="A27" s="3" t="s">
        <v>16</v>
      </c>
      <c r="B27" s="3" t="s">
        <v>17</v>
      </c>
      <c r="C27" s="3" t="s">
        <v>5</v>
      </c>
      <c r="D27" s="3" t="s">
        <v>8</v>
      </c>
      <c r="E27" s="4">
        <v>75600</v>
      </c>
      <c r="F27" s="4">
        <v>45360</v>
      </c>
      <c r="G27" s="4">
        <v>30240</v>
      </c>
    </row>
    <row r="28" spans="1:7" ht="15.75" customHeight="1">
      <c r="A28" s="3" t="s">
        <v>26</v>
      </c>
      <c r="B28" s="3" t="s">
        <v>45</v>
      </c>
      <c r="C28" s="3" t="s">
        <v>5</v>
      </c>
      <c r="D28" s="3" t="s">
        <v>8</v>
      </c>
      <c r="E28" s="4">
        <v>64000</v>
      </c>
      <c r="F28" s="4">
        <v>42240</v>
      </c>
      <c r="G28" s="4">
        <v>21760</v>
      </c>
    </row>
    <row r="29" spans="1:7" ht="15.75" customHeight="1">
      <c r="A29" s="3" t="s">
        <v>27</v>
      </c>
      <c r="B29" s="3" t="s">
        <v>46</v>
      </c>
      <c r="C29" s="3" t="s">
        <v>20</v>
      </c>
      <c r="D29" s="3" t="s">
        <v>21</v>
      </c>
      <c r="E29" s="4">
        <v>84000</v>
      </c>
      <c r="F29" s="4">
        <v>79800</v>
      </c>
      <c r="G29" s="4">
        <v>4200</v>
      </c>
    </row>
    <row r="30" spans="1:7" ht="15.75" customHeight="1">
      <c r="A30" s="3" t="s">
        <v>28</v>
      </c>
      <c r="B30" s="3" t="s">
        <v>29</v>
      </c>
      <c r="C30" s="3" t="s">
        <v>30</v>
      </c>
      <c r="D30" s="3" t="s">
        <v>31</v>
      </c>
      <c r="E30" s="4">
        <v>89000</v>
      </c>
      <c r="F30" s="4">
        <v>66750</v>
      </c>
      <c r="G30" s="4">
        <v>22250</v>
      </c>
    </row>
    <row r="31" spans="1:7" ht="15.75" customHeight="1">
      <c r="A31" s="3" t="s">
        <v>32</v>
      </c>
      <c r="B31" s="3" t="s">
        <v>33</v>
      </c>
      <c r="C31" s="3" t="s">
        <v>30</v>
      </c>
      <c r="D31" s="3" t="s">
        <v>31</v>
      </c>
      <c r="E31" s="4">
        <v>110000</v>
      </c>
      <c r="F31" s="4">
        <v>74800</v>
      </c>
      <c r="G31" s="4">
        <v>35200</v>
      </c>
    </row>
    <row r="32" spans="1:7" ht="15.75" customHeight="1">
      <c r="A32" s="3" t="s">
        <v>36</v>
      </c>
      <c r="B32" s="3" t="s">
        <v>37</v>
      </c>
      <c r="C32" s="3" t="s">
        <v>5</v>
      </c>
      <c r="D32" s="3" t="s">
        <v>8</v>
      </c>
      <c r="E32" s="4">
        <v>94000</v>
      </c>
      <c r="F32" s="4">
        <v>58280</v>
      </c>
      <c r="G32" s="4">
        <v>35720</v>
      </c>
    </row>
  </sheetData>
  <phoneticPr fontId="5" type="noConversion"/>
  <conditionalFormatting sqref="A3:G20">
    <cfRule type="expression" dxfId="1" priority="1">
      <formula>IFERROR(AND(LEFT($B3,1)="1",SEARCH("C",$B3)&gt;=1), 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topLeftCell="A17" workbookViewId="0">
      <selection activeCell="G26" sqref="G26:I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 t="array" ref="I3">$E3*HLOOKUP($E3,$F$23:$I$25,MATCH($C3,$E$24:$E$25,-1)+1,1)</f>
        <v>3780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 t="array" ref="I4">$E4*HLOOKUP($E4,$F$23:$I$25,MATCH($C4,$E$24:$E$25,-1)+1,1)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 t="array" ref="I5">$E5*HLOOKUP($E5,$F$23:$I$25,MATCH($C5,$E$24:$E$25,-1)+1,1)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 t="array" ref="I6">$E6*HLOOKUP($E6,$F$23:$I$25,MATCH($C6,$E$24:$E$25,-1)+1,1)</f>
        <v>1155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 t="array" ref="I7">$E7*HLOOKUP($E7,$F$23:$I$25,MATCH($C7,$E$24:$E$25,-1)+1,1)</f>
        <v>525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 t="array" ref="I8">$E8*HLOOKUP($E8,$F$23:$I$25,MATCH($C8,$E$24:$E$25,-1)+1,1)</f>
        <v>980.00000000000011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 t="array" ref="I9">$E9*HLOOKUP($E9,$F$23:$I$25,MATCH($C9,$E$24:$E$25,-1)+1,1)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 t="array" ref="I10">$E10*HLOOKUP($E10,$F$23:$I$25,MATCH($C10,$E$24:$E$25,-1)+1,1)</f>
        <v>3591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 t="array" ref="I11">$E11*HLOOKUP($E11,$F$23:$I$25,MATCH($C11,$E$24:$E$25,-1)+1,1)</f>
        <v>1392.3000000000002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 t="array" ref="I12">$E12*HLOOKUP($E12,$F$23:$I$25,MATCH($C12,$E$24:$E$25,-1)+1,1)</f>
        <v>495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 t="array" ref="I13">$E13*HLOOKUP($E13,$F$23:$I$25,MATCH($C13,$E$24:$E$25,-1)+1,1)</f>
        <v>938.00000000000011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 t="array" ref="I14">$E14*HLOOKUP($E14,$F$23:$I$25,MATCH($C14,$E$24:$E$25,-1)+1,1)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 t="array" ref="I15">$E15*HLOOKUP($E15,$F$23:$I$25,MATCH($C15,$E$24:$E$25,-1)+1,1)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 t="array" ref="I16">$E16*HLOOKUP($E16,$F$23:$I$25,MATCH($C16,$E$24:$E$25,-1)+1,1)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 t="array" ref="I17">$E17*HLOOKUP($E17,$F$23:$I$25,MATCH($C17,$E$24:$E$25,-1)+1,1)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 t="array" ref="I18">$E18*HLOOKUP($E18,$F$23:$I$25,MATCH($C18,$E$24:$E$25,-1)+1,1)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 t="array" ref="I19">$E19*HLOOKUP($E19,$F$23:$I$25,MATCH($C19,$E$24:$E$25,-1)+1,1)</f>
        <v>450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 t="array" ref="I20">$E20*HLOOKUP($E20,$F$23:$I$25,MATCH($C20,$E$24:$E$25,-1)+1,1)</f>
        <v>475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25" t="str">
        <f t="array" ref="B24">TEXT(SUM(($A24=$D$3:$D$20) * ($E$3:$E$20)), "#,##0원")</f>
        <v>319,000원</v>
      </c>
      <c r="C24" s="4" t="str">
        <f t="array" ref="C24">INDEX($A$2:$G$20,MATCH(MAX(($G$3:$G$20)*($A24=$D$3:$D$20)),$G$3:$G$20,0),1)</f>
        <v>구웅희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25" t="str">
        <f t="array" ref="B25">TEXT(SUM(($A25=$D$3:$D$20) * ($E$3:$E$20)), "#,##0원")</f>
        <v>314,600원</v>
      </c>
      <c r="C25" s="4" t="str">
        <f t="array" ref="C25">INDEX($A$2:$G$20,MATCH(MAX(($G$3:$G$20)*($A25=$D$3:$D$20)),$G$3:$G$20,0),1)</f>
        <v>박근호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25" t="str">
        <f t="array" ref="B26">TEXT(SUM(($A26=$D$3:$D$20) * ($E$3:$E$20)), "#,##0원")</f>
        <v>163,800원</v>
      </c>
      <c r="C26" s="4" t="str">
        <f t="array" ref="C26">INDEX($A$2:$G$20,MATCH(MAX(($G$3:$G$20)*($A26=$D$3:$D$20)),$G$3:$G$20,0),1)</f>
        <v>정민호</v>
      </c>
      <c r="D26" s="5"/>
      <c r="E26" s="23" t="s">
        <v>57</v>
      </c>
      <c r="F26" s="24"/>
      <c r="G26" s="12" t="str">
        <f t="array" ref="G26">COUNTIFS($D$3:$D$20, "강석희", $E$3:$E$20, "&lt;=" &amp; G$23) &amp; "건"</f>
        <v>1건</v>
      </c>
      <c r="H26" s="12" t="str">
        <f t="array" ref="H26">COUNTIFS($D$3:$D$20, "강석희", $E$3:$E$20, "&lt;=" &amp; H$23) &amp; "건"</f>
        <v>2건</v>
      </c>
      <c r="I26" s="12" t="str">
        <f t="array" ref="I26">COUNTIFS($D$3:$D$20, "강석희", $E$3:$E$20, "&lt;=" &amp; I$23) &amp; "건"</f>
        <v>4건</v>
      </c>
    </row>
    <row r="27" spans="1:10">
      <c r="A27" s="3" t="s">
        <v>12</v>
      </c>
      <c r="B27" s="25" t="str">
        <f t="array" ref="B27">TEXT(SUM(($A27=$D$3:$D$20) * ($E$3:$E$20)), "#,##0원")</f>
        <v>234,380원</v>
      </c>
      <c r="C27" s="4" t="str">
        <f t="array" ref="C27">INDEX($A$2:$G$20,MATCH(MAX(($G$3:$G$20)*($A27=$D$3:$D$20)),$G$3:$G$20,0),1)</f>
        <v>백금자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13" sqref="E13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69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69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69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69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70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71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I24" sqref="I24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_x000a_입력하세요!" sqref="B4:B21" xr:uid="{153C26F5-119D-43F6-B3F4-89BB4C966699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3"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P6" sqref="P6"/>
    </sheetView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F19" sqref="F19"/>
    </sheetView>
  </sheetViews>
  <sheetFormatPr defaultRowHeight="17.399999999999999"/>
  <cols>
    <col min="1" max="5" width="12.5" customWidth="1"/>
  </cols>
  <sheetData>
    <row r="1" spans="1:5" ht="21">
      <c r="A1" s="21" t="s">
        <v>63</v>
      </c>
      <c r="B1" s="21"/>
      <c r="C1" s="21"/>
      <c r="D1" s="21"/>
      <c r="E1" s="17"/>
    </row>
    <row r="2" spans="1:5">
      <c r="A2" s="17"/>
      <c r="B2" s="18"/>
      <c r="C2" s="17"/>
      <c r="D2" s="30" t="s">
        <v>73</v>
      </c>
      <c r="E2" s="22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김민소</cp:lastModifiedBy>
  <dcterms:created xsi:type="dcterms:W3CDTF">2023-08-09T00:13:15Z</dcterms:created>
  <dcterms:modified xsi:type="dcterms:W3CDTF">2026-06-09T14:31:38Z</dcterms:modified>
</cp:coreProperties>
</file>