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3회/"/>
    </mc:Choice>
  </mc:AlternateContent>
  <xr:revisionPtr revIDLastSave="167" documentId="13_ncr:1_{0E731F14-D9DD-404E-A152-ED248246B102}" xr6:coauthVersionLast="47" xr6:coauthVersionMax="47" xr10:uidLastSave="{F14FE3DE-EB26-47C5-8EBA-25C097A406EA}"/>
  <bookViews>
    <workbookView xWindow="-108" yWindow="-108" windowWidth="23256" windowHeight="12456" firstSheet="1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eta.HLOOKUP" hidden="1" xlm="1">#NAME?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A23" i="1"/>
  <c r="H10" i="2" a="1"/>
  <c r="H14" i="2" a="1"/>
  <c r="H18" i="2" a="1"/>
  <c r="H7" i="2" a="1"/>
  <c r="H11" i="2" a="1"/>
  <c r="H15" i="2" a="1"/>
  <c r="H19" i="2" a="1"/>
  <c r="H5" i="2" a="1"/>
  <c r="H6" i="2" a="1"/>
  <c r="H13" i="2" a="1"/>
  <c r="H4" i="2" a="1"/>
  <c r="H8" i="2" a="1"/>
  <c r="H12" i="2" a="1"/>
  <c r="H16" i="2" a="1"/>
  <c r="H20" i="2" a="1"/>
  <c r="H9" i="2" a="1"/>
  <c r="H17" i="2" a="1"/>
  <c r="H3" i="2" a="1"/>
  <c r="H17" i="2" l="1"/>
  <c r="H9" i="2"/>
  <c r="H20" i="2"/>
  <c r="H16" i="2"/>
  <c r="H12" i="2"/>
  <c r="H8" i="2"/>
  <c r="H4" i="2"/>
  <c r="H13" i="2"/>
  <c r="H6" i="2"/>
  <c r="H5" i="2"/>
  <c r="H19" i="2"/>
  <c r="H15" i="2"/>
  <c r="H11" i="2"/>
  <c r="H7" i="2"/>
  <c r="H18" i="2"/>
  <c r="H14" i="2"/>
  <c r="H10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CE04BB-74DB-4F41-8894-FDCA368AFC5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A7F6211-8306-49E3-BC69-8013BA25BCD8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codePage="20949" sourceFile="C:\Users\th395\OneDrive\문서\컴활\2025_기출문제집_컴활1급실기_학습자료_241206 update\2025_기출문제집_컴활1급실기_학습자료_241206 update\02 최신기출유형\03회\매출현황.csv" tab="0" comma="1">
            <textFields count="7">
              <textField/>
              <textField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<sst xmlns="http://schemas.openxmlformats.org/spreadsheetml/2006/main" count="352" uniqueCount="76">
  <si>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</si>
  <si>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</si>
  <si>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</si>
  <si>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</si>
  <si>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</si>
  <si>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</si>
  <si>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</si>
  <si>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</si>
  <si>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</si>
  <si>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</si>
  <si>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</si>
  <si>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</si>
  <si>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</si>
  <si>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</si>
  <si>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</si>
  <si>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</si>
  <si>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</si>
  <si>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</si>
  <si>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</si>
  <si>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</si>
  <si>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</si>
  <si>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</si>
  <si>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</si>
  <si>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</si>
  <si>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</si>
  <si>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</si>
  <si>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</si>
  <si>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</si>
  <si>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</si>
  <si>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</si>
  <si>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</si>
  <si>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</si>
  <si>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</si>
  <si>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</si>
  <si>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</si>
  <si>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</si>
  <si>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</si>
  <si>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</si>
  <si>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</si>
  <si>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</si>
  <si>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</si>
  <si>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</si>
  <si>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</si>
  <si>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</si>
  <si>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</si>
  <si>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</si>
  <si>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</si>
  <si>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</si>
  <si>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</si>
  <si>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</si>
  <si>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</si>
  <si>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</si>
  <si>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</si>
  <si>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</si>
  <si>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</si>
  <si>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</si>
  <si>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</si>
  <si>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</si>
  <si>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</si>
  <si>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</si>
  <si>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</si>
  <si>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</si>
  <si>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</si>
  <si>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</si>
  <si>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</si>
  <si>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</si>
  <si>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</si>
  <si>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</si>
  <si>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</si>
  <si>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</si>
  <si>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</si>
  <si>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</si>
  <si>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</si>
  <si>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김태형</t>
  </si>
  <si>
    <t>카드</t>
  </si>
  <si>
    <t>2025넌 04월 21일 월요일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</si>
</sst>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"/>
    <numFmt numFmtId="178" formatCode="[&gt;0]0.0%;&quot;*&quot;"/>
    <numFmt numFmtId="179" formatCode="mm&quot;월&quot;\ dd&quot;일&quot;\(aaa\)"/>
    <numFmt numFmtId="181" formatCode="#,###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pivotButton="1" applyNumberFormat="1">
      <alignment vertical="center"/>
    </xf>
    <xf numFmtId="178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181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8">
    <dxf>
      <font>
        <b/>
        <i val="0"/>
        <color rgb="FFFF0000"/>
      </font>
    </dxf>
    <dxf>
      <numFmt numFmtId="178" formatCode="[&gt;0]0.0%;&quot;*&quot;"/>
    </dxf>
    <dxf>
      <numFmt numFmtId="178" formatCode="[&gt;0]0.0%;&quot;*&quot;"/>
    </dxf>
    <dxf>
      <numFmt numFmtId="177" formatCode="0.0%;&quot;*&quot;"/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708288"/>
        <c:axId val="436715008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436715008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6708288"/>
        <c:crosses val="max"/>
        <c:crossBetween val="between"/>
      </c:valAx>
      <c:catAx>
        <c:axId val="43670828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671500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태형" refreshedDate="45768.574361226849" backgroundQuery="1" createdVersion="8" refreshedVersion="8" minRefreshableVersion="3" recordCount="0" supportSubquery="1" supportAdvancedDrill="1" xr:uid="{56710320-2E60-4262-B6F6-04A8673AB1D8}">
  <cacheSource type="external" connectionId="1"/>
  <cacheFields count="4">
    <cacheField name="[매출현황].[대리점명].[대리점명]" caption="대리점명" numFmtId="0" hierarchy="2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3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9" level="32767"/>
    <cacheField name="[Measures].[합계: 미수금]" caption="합계: 미수금" numFmtId="0" hierarchy="10" level="32767"/>
  </cacheFields>
  <cacheHierarchies count="11">
    <cacheHierarchy uniqueName="[매출현황].[고객명]" caption="고객명" attribute="1" defaultMemberUniqueName="[매출현황].[고객명].[All]" allUniqueName="[매출현황].[고객명].[All]" dimensionUniqueName="[매출현황]" displayFolder="" count="0" memberValueDatatype="130" unbalanced="0"/>
    <cacheHierarchy uniqueName="[매출현황].[고객코드]" caption="고객코드" attribute="1" defaultMemberUniqueName="[매출현황].[고객코드].[All]" allUniqueName="[매출현황].[고객코드].[All]" dimensionUniqueName="[매출현황]" displayFolder="" count="0" memberValueDatatype="130" unbalanced="0"/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매출금액]" caption="매출금액" attribute="1" defaultMemberUniqueName="[매출현황].[매출금액].[All]" allUniqueName="[매출현황].[매출금액].[All]" dimensionUniqueName="[매출현황]" displayFolder="" count="0" memberValueDatatype="20" unbalanced="0"/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0215A7-22E8-48F9-98BA-3CF015AED7F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axis="axisCol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8"/>
    <dataField name="합계: 미수금" fld="3" showDataAs="percentOfCol" baseField="0" baseItem="0" numFmtId="178"/>
  </dataFields>
  <formats count="3">
    <format dxfId="3">
      <pivotArea field="-2" type="button" dataOnly="0" labelOnly="1" outline="0" axis="axisRow" fieldPosition="1"/>
    </format>
    <format dxfId="2">
      <pivotArea outline="0" fieldPosition="0">
        <references count="1">
          <reference field="4294967294" count="1">
            <x v="0"/>
          </reference>
        </references>
      </pivotArea>
    </format>
    <format dxfId="1">
      <pivotArea outline="0" fieldPosition="0">
        <references count="1">
          <reference field="4294967294" count="1">
            <x v="1"/>
          </reference>
        </references>
      </pivotArea>
    </format>
  </format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2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L11" sqref="L11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 IFERROR(SEARCH("C",$B3)&gt;=1,FALSE))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16" workbookViewId="0">
      <selection activeCell="K23" sqref="K23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fn비고($B3)</f>
        <v/>
      </c>
      <c r="I3" s="4">
        <f>$E3*HLOOKUP($E3,$F$23:$I$25,MATCH($C3,{"합정","신촌"},-1)+1,1)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fn비고($B4)</f>
        <v/>
      </c>
      <c r="I4" s="4">
        <f>$E4*HLOOKUP($E4,$F$23:$I$25,MATCH($C4,{"합정","신촌"},-1)+1,1)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fn비고($B5)</f>
        <v>우수고객</v>
      </c>
      <c r="I5" s="4">
        <f>$E5*HLOOKUP($E5,$F$23:$I$25,MATCH($C5,{"합정","신촌"},-1)+1,1)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fn비고($B6)</f>
        <v>신규고객</v>
      </c>
      <c r="I6" s="4">
        <f>$E6*HLOOKUP($E6,$F$23:$I$25,MATCH($C6,{"합정","신촌"},-1)+1,1)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fn비고($B7)</f>
        <v>우수고객</v>
      </c>
      <c r="I7" s="4">
        <f>$E7*HLOOKUP($E7,$F$23:$I$25,MATCH($C7,{"합정","신촌"},-1)+1,1)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fn비고($B8)</f>
        <v/>
      </c>
      <c r="I8" s="4">
        <f>$E8*HLOOKUP($E8,$F$23:$I$25,MATCH($C8,{"합정","신촌"},-1)+1,1)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fn비고($B9)</f>
        <v>우수고객</v>
      </c>
      <c r="I9" s="4">
        <f>$E9*HLOOKUP($E9,$F$23:$I$25,MATCH($C9,{"합정","신촌"},-1)+1,1)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fn비고($B10)</f>
        <v/>
      </c>
      <c r="I10" s="4">
        <f>$E10*HLOOKUP($E10,$F$23:$I$25,MATCH($C10,{"합정","신촌"},-1)+1,1)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fn비고($B11)</f>
        <v/>
      </c>
      <c r="I11" s="4">
        <f>$E11*HLOOKUP($E11,$F$23:$I$25,MATCH($C11,{"합정","신촌"},-1)+1,1)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fn비고($B12)</f>
        <v>우수고객</v>
      </c>
      <c r="I12" s="4">
        <f>$E12*HLOOKUP($E12,$F$23:$I$25,MATCH($C12,{"합정","신촌"},-1)+1,1)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fn비고($B13)</f>
        <v/>
      </c>
      <c r="I13" s="4">
        <f>$E13*HLOOKUP($E13,$F$23:$I$25,MATCH($C13,{"합정","신촌"},-1)+1,1)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fn비고($B14)</f>
        <v>우수고객</v>
      </c>
      <c r="I14" s="4">
        <f>$E14*HLOOKUP($E14,$F$23:$I$25,MATCH($C14,{"합정","신촌"},-1)+1,1)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fn비고($B15)</f>
        <v/>
      </c>
      <c r="I15" s="4">
        <f>$E15*HLOOKUP($E15,$F$23:$I$25,MATCH($C15,{"합정","신촌"},-1)+1,1)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fn비고($B16)</f>
        <v/>
      </c>
      <c r="I16" s="4">
        <f>$E16*HLOOKUP($E16,$F$23:$I$25,MATCH($C16,{"합정","신촌"},-1)+1,1)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fn비고($B17)</f>
        <v>신규고객</v>
      </c>
      <c r="I17" s="4">
        <f>$E17*HLOOKUP($E17,$F$23:$I$25,MATCH($C17,{"합정","신촌"},-1)+1,1)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fn비고($B18)</f>
        <v>우수고객</v>
      </c>
      <c r="I18" s="4">
        <f>$E18*HLOOKUP($E18,$F$23:$I$25,MATCH($C18,{"합정","신촌"},-1)+1,1)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fn비고($B19)</f>
        <v/>
      </c>
      <c r="I19" s="4">
        <f>$E19*HLOOKUP($E19,$F$23:$I$25,MATCH($C19,{"합정","신촌"},-1)+1,1)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fn비고($B20)</f>
        <v/>
      </c>
      <c r="I20" s="4">
        <f>$E20*HLOOKUP($E20,$F$23:$I$25,MATCH($C20,{"합정","신촌"},-1)+1,1)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TEXT(SUM(($D$3:$D$20=$A24)*$E$3:$E$20),"#,##0원")</f>
        <v>319,000원</v>
      </c>
      <c r="C24" s="4" t="str">
        <f t="array" ref="C24">INDEX($A$3:$A$20,MATCH(MAX(($D$3:$D$20=$A24)*$G$3:$G$20),$G$3:$G$20))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TEXT(SUM(($D$3:$D$20=$A25)*$E$3:$E$20),"#,##0원")</f>
        <v>314,600원</v>
      </c>
      <c r="C25" s="4" t="str">
        <f t="array" ref="C25">INDEX($A$3:$A$20,MATCH(MAX(($D$3:$D$20=$A25)*$G$3:$G$20),$G$3:$G$20))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TEXT(SUM(($D$3:$D$20=$A26)*$E$3:$E$20),"#,##0원")</f>
        <v>163,800원</v>
      </c>
      <c r="C26" s="4" t="str">
        <f t="array" ref="C26">INDEX($A$3:$A$20,MATCH(MAX(($D$3:$D$20=$A26)*$G$3:$G$20),$G$3:$G$20))</f>
        <v>구웅희</v>
      </c>
      <c r="D26" s="5"/>
      <c r="E26" s="26" t="s">
        <v>57</v>
      </c>
      <c r="F26" s="27"/>
      <c r="G26" s="13" t="str">
        <f>COUNTIFS($D$3:$D$20,"강석희",$E$3:$E$20,"&lt;=" &amp; G$23) &amp; "건"</f>
        <v>1건</v>
      </c>
      <c r="H26" s="13" t="str">
        <f t="shared" ref="H26:I26" si="0">COUNTIFS($D$3:$D$20,"강석희",$E$3:$E$20,"&lt;=" &amp; H$23) &amp; 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TEXT(SUM(($D$3:$D$20=$A27)*$E$3:$E$20),"#,##0원")</f>
        <v>234,380원</v>
      </c>
      <c r="C27" s="4" t="str">
        <f t="array" ref="C27">INDEX($A$3:$A$20,MATCH(MAX(($D$3:$D$20=$A27)*$G$3:$G$20),$G$3:$G$20))</f>
        <v>김병수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7" priority="3" stopIfTrue="1">
      <formula>(YEAR(TODAY())-(LEFT($D21,2)+1900))&lt;=30</formula>
    </cfRule>
  </conditionalFormatting>
  <conditionalFormatting sqref="C21:C22">
    <cfRule type="expression" dxfId="6" priority="4" stopIfTrue="1">
      <formula>(YEAR(TODAY())-(LEFT($D21,2)+1900))&lt;=30</formula>
    </cfRule>
  </conditionalFormatting>
  <conditionalFormatting sqref="B21:B22">
    <cfRule type="expression" dxfId="5" priority="2" stopIfTrue="1">
      <formula>(YEAR(TODAY())-(LEFT($D21,2)+1900))&lt;=30</formula>
    </cfRule>
  </conditionalFormatting>
  <conditionalFormatting sqref="C21:C22">
    <cfRule type="expression" dxfId="4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I8" sqref="I8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3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4"/>
      <c r="E4" s="24"/>
      <c r="F4" s="24"/>
      <c r="G4" s="24"/>
      <c r="H4" s="24"/>
    </row>
    <row r="5" spans="2:8">
      <c r="C5" t="s">
        <v>68</v>
      </c>
      <c r="D5" s="24">
        <v>8.3033788641265274E-2</v>
      </c>
      <c r="E5" s="24">
        <v>0</v>
      </c>
      <c r="F5" s="24">
        <v>0.79052151762970913</v>
      </c>
      <c r="G5" s="24">
        <v>0</v>
      </c>
      <c r="H5" s="24">
        <v>0.2044985697523716</v>
      </c>
    </row>
    <row r="6" spans="2:8">
      <c r="C6" t="s">
        <v>71</v>
      </c>
      <c r="D6" s="24">
        <v>2.7379400260756193E-2</v>
      </c>
      <c r="E6" s="24">
        <v>0</v>
      </c>
      <c r="F6" s="24">
        <v>0.77422151578643161</v>
      </c>
      <c r="G6" s="24">
        <v>0</v>
      </c>
      <c r="H6" s="24">
        <v>0.18197419385881203</v>
      </c>
    </row>
    <row r="7" spans="2:8">
      <c r="B7" t="s">
        <v>20</v>
      </c>
      <c r="D7" s="24"/>
      <c r="E7" s="24"/>
      <c r="F7" s="24"/>
      <c r="G7" s="24"/>
      <c r="H7" s="24"/>
    </row>
    <row r="8" spans="2:8">
      <c r="C8" t="s">
        <v>68</v>
      </c>
      <c r="D8" s="24">
        <v>0</v>
      </c>
      <c r="E8" s="24">
        <v>0</v>
      </c>
      <c r="F8" s="24">
        <v>0</v>
      </c>
      <c r="G8" s="24">
        <v>1</v>
      </c>
      <c r="H8" s="24">
        <v>0.17543348389916946</v>
      </c>
    </row>
    <row r="9" spans="2:8">
      <c r="C9" t="s">
        <v>71</v>
      </c>
      <c r="D9" s="24">
        <v>0</v>
      </c>
      <c r="E9" s="24">
        <v>0</v>
      </c>
      <c r="F9" s="24">
        <v>0</v>
      </c>
      <c r="G9" s="24">
        <v>1</v>
      </c>
      <c r="H9" s="24">
        <v>0.10643228895179592</v>
      </c>
    </row>
    <row r="10" spans="2:8">
      <c r="B10" t="s">
        <v>30</v>
      </c>
      <c r="D10" s="24"/>
      <c r="E10" s="24"/>
      <c r="F10" s="24"/>
      <c r="G10" s="24"/>
      <c r="H10" s="24"/>
    </row>
    <row r="11" spans="2:8">
      <c r="C11" t="s">
        <v>68</v>
      </c>
      <c r="D11" s="24">
        <v>0</v>
      </c>
      <c r="E11" s="24">
        <v>1</v>
      </c>
      <c r="F11" s="24">
        <v>0</v>
      </c>
      <c r="G11" s="24">
        <v>0</v>
      </c>
      <c r="H11" s="24">
        <v>0.31129294896866239</v>
      </c>
    </row>
    <row r="12" spans="2:8">
      <c r="C12" t="s">
        <v>71</v>
      </c>
      <c r="D12" s="24">
        <v>0</v>
      </c>
      <c r="E12" s="24">
        <v>1</v>
      </c>
      <c r="F12" s="24">
        <v>0</v>
      </c>
      <c r="G12" s="24">
        <v>0</v>
      </c>
      <c r="H12" s="24">
        <v>0.30252848860055015</v>
      </c>
    </row>
    <row r="13" spans="2:8">
      <c r="B13" t="s">
        <v>5</v>
      </c>
      <c r="D13" s="24"/>
      <c r="E13" s="24"/>
      <c r="F13" s="24"/>
      <c r="G13" s="24"/>
      <c r="H13" s="24"/>
    </row>
    <row r="14" spans="2:8">
      <c r="C14" t="s">
        <v>68</v>
      </c>
      <c r="D14" s="24">
        <v>0.91696621135873468</v>
      </c>
      <c r="E14" s="24">
        <v>0</v>
      </c>
      <c r="F14" s="24">
        <v>0.20947848237029093</v>
      </c>
      <c r="G14" s="24">
        <v>0</v>
      </c>
      <c r="H14" s="24">
        <v>0.30877499737979658</v>
      </c>
    </row>
    <row r="15" spans="2:8">
      <c r="C15" t="s">
        <v>71</v>
      </c>
      <c r="D15" s="24">
        <v>0.97262059973924375</v>
      </c>
      <c r="E15" s="24">
        <v>0</v>
      </c>
      <c r="F15" s="24">
        <v>0.22577848421356839</v>
      </c>
      <c r="G15" s="24">
        <v>0</v>
      </c>
      <c r="H15" s="24">
        <v>0.40906502858884192</v>
      </c>
    </row>
    <row r="16" spans="2:8">
      <c r="B16" t="s">
        <v>69</v>
      </c>
      <c r="D16" s="24">
        <v>1</v>
      </c>
      <c r="E16" s="24">
        <v>1</v>
      </c>
      <c r="F16" s="24">
        <v>1</v>
      </c>
      <c r="G16" s="24">
        <v>1</v>
      </c>
      <c r="H16" s="24">
        <v>1</v>
      </c>
    </row>
    <row r="17" spans="2:8">
      <c r="B17" t="s">
        <v>70</v>
      </c>
      <c r="D17" s="24">
        <v>1</v>
      </c>
      <c r="E17" s="24">
        <v>1</v>
      </c>
      <c r="F17" s="24">
        <v>1</v>
      </c>
      <c r="G17" s="24">
        <v>1</v>
      </c>
      <c r="H17" s="24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L5" sqref="L5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</autoFilter>
  <phoneticPr fontId="5" type="noConversion"/>
  <dataValidations count="1">
    <dataValidation type="custom" imeMode="halfAlpha" allowBlank="1" showInputMessage="1" promptTitle="입력방법" prompt="6자로_x000a_입력하세요!" sqref="B4:B21" xr:uid="{1AE093E9-4B76-4A6E-A0AB-BE546D9ACE65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O15" sqref="O15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I7" sqref="I7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5">
        <v>43850</v>
      </c>
      <c r="D6" s="31">
        <v>89000000</v>
      </c>
      <c r="E6" s="31">
        <v>66750000</v>
      </c>
      <c r="F6" s="31">
        <v>22250000</v>
      </c>
    </row>
    <row r="7" spans="2:6">
      <c r="B7" s="3" t="s">
        <v>25</v>
      </c>
      <c r="C7" s="25">
        <v>43910</v>
      </c>
      <c r="D7" s="31">
        <v>26800000</v>
      </c>
      <c r="E7" s="31">
        <v>19028000</v>
      </c>
      <c r="F7" s="31">
        <v>7772000</v>
      </c>
    </row>
    <row r="8" spans="2:6">
      <c r="B8" s="3" t="s">
        <v>18</v>
      </c>
      <c r="C8" s="25">
        <v>43927</v>
      </c>
      <c r="D8" s="31">
        <v>79800000</v>
      </c>
      <c r="E8" s="31">
        <v>57456000</v>
      </c>
      <c r="F8" s="31">
        <v>22344000</v>
      </c>
    </row>
    <row r="9" spans="2:6">
      <c r="B9" s="3" t="s">
        <v>14</v>
      </c>
      <c r="C9" s="25">
        <v>43927</v>
      </c>
      <c r="D9" s="31">
        <v>28000000</v>
      </c>
      <c r="E9" s="31">
        <v>25760000</v>
      </c>
      <c r="F9" s="31">
        <v>2240000</v>
      </c>
    </row>
    <row r="10" spans="2:6">
      <c r="B10" s="3" t="s">
        <v>13</v>
      </c>
      <c r="C10" s="25">
        <v>43933</v>
      </c>
      <c r="D10" s="31">
        <v>21000000</v>
      </c>
      <c r="E10" s="31">
        <v>18480000</v>
      </c>
      <c r="F10" s="31">
        <v>2520000</v>
      </c>
    </row>
    <row r="11" spans="2:6">
      <c r="B11" s="3" t="s">
        <v>34</v>
      </c>
      <c r="C11" s="25">
        <v>43936</v>
      </c>
      <c r="D11" s="31">
        <v>120000000</v>
      </c>
      <c r="E11" s="31">
        <v>102000000</v>
      </c>
      <c r="F11" s="31">
        <v>18000000</v>
      </c>
    </row>
    <row r="12" spans="2:6">
      <c r="B12" s="3" t="s">
        <v>6</v>
      </c>
      <c r="C12" s="25">
        <v>43941</v>
      </c>
      <c r="D12" s="31">
        <v>60000000</v>
      </c>
      <c r="E12" s="31">
        <v>58200000</v>
      </c>
      <c r="F12" s="31">
        <v>1800000</v>
      </c>
    </row>
    <row r="13" spans="2:6">
      <c r="B13" s="3" t="s">
        <v>27</v>
      </c>
      <c r="C13" s="25">
        <v>43942</v>
      </c>
      <c r="D13" s="31">
        <v>84000000</v>
      </c>
      <c r="E13" s="31">
        <v>79800000</v>
      </c>
      <c r="F13" s="31">
        <v>4200000</v>
      </c>
    </row>
    <row r="14" spans="2:6">
      <c r="B14" s="3" t="s">
        <v>32</v>
      </c>
      <c r="C14" s="25">
        <v>43943</v>
      </c>
      <c r="D14" s="31">
        <v>110000000</v>
      </c>
      <c r="E14" s="31">
        <v>74800000</v>
      </c>
      <c r="F14" s="31">
        <v>35200000</v>
      </c>
    </row>
    <row r="15" spans="2:6">
      <c r="B15" s="3" t="s">
        <v>48</v>
      </c>
      <c r="C15" s="25">
        <v>43944</v>
      </c>
      <c r="D15" s="31">
        <v>19000000</v>
      </c>
      <c r="E15" s="31">
        <v>13490000</v>
      </c>
      <c r="F15" s="31">
        <v>5510000</v>
      </c>
    </row>
    <row r="16" spans="2:6">
      <c r="B16" s="3" t="s">
        <v>26</v>
      </c>
      <c r="C16" s="25">
        <v>43946</v>
      </c>
      <c r="D16" s="31">
        <v>64000000</v>
      </c>
      <c r="E16" s="31">
        <v>42240000</v>
      </c>
      <c r="F16" s="31">
        <v>21760000</v>
      </c>
    </row>
    <row r="17" spans="2:6">
      <c r="B17" s="3" t="s">
        <v>43</v>
      </c>
      <c r="C17" s="25">
        <v>43971</v>
      </c>
      <c r="D17" s="31">
        <v>50000000</v>
      </c>
      <c r="E17" s="31">
        <v>37500000</v>
      </c>
      <c r="F17" s="31">
        <v>12500000</v>
      </c>
    </row>
    <row r="18" spans="2:6">
      <c r="B18" s="3" t="s">
        <v>22</v>
      </c>
      <c r="C18" s="25">
        <v>44002</v>
      </c>
      <c r="D18" s="31">
        <v>39780000</v>
      </c>
      <c r="E18" s="31">
        <v>31824000</v>
      </c>
      <c r="F18" s="31">
        <v>7956000</v>
      </c>
    </row>
    <row r="19" spans="2:6">
      <c r="B19" s="3" t="s">
        <v>23</v>
      </c>
      <c r="C19" s="25">
        <v>44094</v>
      </c>
      <c r="D19" s="31">
        <v>19800000</v>
      </c>
      <c r="E19" s="31">
        <v>9504000</v>
      </c>
      <c r="F19" s="31">
        <v>10296000</v>
      </c>
    </row>
    <row r="20" spans="2:6">
      <c r="B20" s="3" t="s">
        <v>9</v>
      </c>
      <c r="C20" s="25">
        <v>44124</v>
      </c>
      <c r="D20" s="31">
        <v>33000000</v>
      </c>
      <c r="E20" s="31">
        <v>32010000</v>
      </c>
      <c r="F20" s="31">
        <v>990000</v>
      </c>
    </row>
    <row r="21" spans="2:6">
      <c r="B21" s="3" t="s">
        <v>16</v>
      </c>
      <c r="C21" s="25">
        <v>44124</v>
      </c>
      <c r="D21" s="31">
        <v>75600000</v>
      </c>
      <c r="E21" s="31">
        <v>45360000</v>
      </c>
      <c r="F21" s="31">
        <v>30240000</v>
      </c>
    </row>
    <row r="22" spans="2:6">
      <c r="B22" s="3" t="s">
        <v>36</v>
      </c>
      <c r="C22" s="25">
        <v>44155</v>
      </c>
      <c r="D22" s="31">
        <v>94000000</v>
      </c>
      <c r="E22" s="31">
        <v>58280000</v>
      </c>
      <c r="F22" s="31">
        <v>35720000</v>
      </c>
    </row>
    <row r="23" spans="2:6">
      <c r="B23" s="3" t="s">
        <v>47</v>
      </c>
      <c r="C23" s="25">
        <v>44185</v>
      </c>
      <c r="D23" s="31">
        <v>18000000</v>
      </c>
      <c r="E23" s="31">
        <v>9900000</v>
      </c>
      <c r="F23" s="31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I9" sqref="I9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30" t="s">
        <v>75</v>
      </c>
      <c r="E2" s="29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73</v>
      </c>
      <c r="B6" s="21" t="s">
        <v>61</v>
      </c>
      <c r="C6" s="21">
        <v>50000</v>
      </c>
      <c r="D6" s="21" t="s">
        <v>74</v>
      </c>
      <c r="E6" s="21">
        <v>2500</v>
      </c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Q W y V W k 3 D 7 Z + k A A A A 9 g A A A B I A H A B D b 2 5 m a W c v U G F j a 2 F n Z S 5 4 b W w g o h g A K K A U A A A A A A A A A A A A A A A A A A A A A A A A A A A A h Y 8 9 D o I w A I W v Q r r T P 4 0 x p J T B U U m M J s a 1 K R U a o D W 0 W O 7 m 4 J G 8 g h h F 3 R z f 9 7 7 h v f v 1 x r K h b a K L 6 p y 2 J g U E Y h A p I 2 2 h T Z m C 3 p / i J c g 4 2 w p Z i 1 J F o 2 x c M r g i B Z X 3 5 w S h E A I M M 2 i 7 E l G M C T r m m 7 2 s V C v A R 9 b / 5 V g b 5 4 W R C n B 2 e I 3 h F J I 5 g Q t M I W Z o g i z X 5 i v Q c e + z / Y F s 1 T e + 7 x S v b b z e M T R F h t 4 f + A N Q S w M E F A A C A A g A Q W y V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F s l V o o i k e 4 D g A A A B E A A A A T A B w A R m 9 y b X V s Y X M v U 2 V j d G l v b j E u b S C i G A A o o B Q A A A A A A A A A A A A A A A A A A A A A A A A A A A A r T k 0 u y c z P U w i G 0 I b W A F B L A Q I t A B Q A A g A I A E F s l V p N w + 2 f p A A A A P Y A A A A S A A A A A A A A A A A A A A A A A A A A A A B D b 2 5 m a W c v U G F j a 2 F n Z S 5 4 b W x Q S w E C L Q A U A A I A C A B B b J V a D 8 r p q 6 Q A A A D p A A A A E w A A A A A A A A A A A A A A A A D w A A A A W 0 N v b n R l b n R f V H l w Z X N d L n h t b F B L A Q I t A B Q A A g A I A E F s l V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O l m J G j 4 f k Q Y R W D f J 6 y M + N A A A A A A I A A A A A A B B m A A A A A Q A A I A A A A B e 8 1 Z 7 Q 9 X m b s 1 V j s F K v + m o o K K 7 1 9 t w j 0 j 5 J H v I r k b H F A A A A A A 6 A A A A A A g A A I A A A A F 1 I d T 9 U S N 1 p 4 v i W r a H 5 + M s a Z 5 2 6 P C Q I c B 6 g M l d o I + I t U A A A A L A X E n z G x h t 0 g 3 u 8 K t c o I l t i p q I / 4 4 w g 6 Y j V i / B E Z c l / l x p r 8 8 l z S x a W z o x z h F b c C 5 9 H x 9 r 8 q D y B + M D E P V 6 W R P + g I M T e I H p i n D m H R C U i k l F j Q A A A A J R r W 0 + f m n c d Q u j q 8 o w V R W T t h f 2 n M c 2 V R k z 3 3 + o r c c C e e N I Y 3 f 0 1 2 i A / C + 1 K s H N Q j H o + r 0 z R c z d Z i c f S o W G q d n 8 = < / D a t a M a s h u p > 
</file>

<file path=customXml/itemProps1.xml><?xml version="1.0" encoding="utf-8"?>
<ds:datastoreItem xmlns:ds="http://schemas.openxmlformats.org/officeDocument/2006/customXml" ds:itemID="{3B35DDDE-A415-4DAE-A937-8032B100B8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dcterms:created xsi:type="dcterms:W3CDTF">2023-08-09T00:13:15Z</dcterms:created>
  <dcterms:modified xsi:type="dcterms:W3CDTF">2025-04-21T06:37:59Z</dcterms:modified>
</cp:coreProperties>
</file>