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d289ee5197292a/바탕 화면/컴활/02 최신기출유형/03회/"/>
    </mc:Choice>
  </mc:AlternateContent>
  <xr:revisionPtr revIDLastSave="188" documentId="13_ncr:1_{0E731F14-D9DD-404E-A152-ED248246B102}" xr6:coauthVersionLast="47" xr6:coauthVersionMax="47" xr10:uidLastSave="{8155007C-9523-4E74-993A-83D3F7FD3F6D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매출현황" sheetId="10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기본작업!$A$2:$G$20</definedName>
    <definedName name="_xlnm._FilterDatabase" localSheetId="4" hidden="1">'분석작업-2'!$A$3:$G$21</definedName>
    <definedName name="_xlnm.Criteria" localSheetId="0">기본작업!$A$22:$A$23</definedName>
    <definedName name="ExternalData_1" localSheetId="2" hidden="1">매출현황!$A$1:$G$19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C25" i="2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6" i="2" a="1"/>
  <c r="H8" i="2" a="1"/>
  <c r="H10" i="2" a="1"/>
  <c r="H12" i="2" a="1"/>
  <c r="H14" i="2" a="1"/>
  <c r="H16" i="2" a="1"/>
  <c r="H18" i="2" a="1"/>
  <c r="H20" i="2" a="1"/>
  <c r="H19" i="2" a="1"/>
  <c r="H5" i="2" a="1"/>
  <c r="H7" i="2" a="1"/>
  <c r="H9" i="2" a="1"/>
  <c r="H11" i="2" a="1"/>
  <c r="H13" i="2" a="1"/>
  <c r="H15" i="2" a="1"/>
  <c r="H17" i="2" a="1"/>
  <c r="H3" i="2" a="1"/>
  <c r="H17" i="2" l="1"/>
  <c r="H15" i="2"/>
  <c r="H13" i="2"/>
  <c r="H11" i="2"/>
  <c r="H9" i="2"/>
  <c r="H7" i="2"/>
  <c r="H5" i="2"/>
  <c r="H19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BDA010-3577-4355-A85A-D761111BDBD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97B205B-2B26-4889-8CE6-30A6C9B07922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  <connection id="3" xr16:uid="{43EF6048-8AB4-40B2-A642-D2E66FB8B3D7}" keepAlive="1" name="쿼리 - 매출현황" description="통합 문서의 '매출현황' 쿼리에 대한 연결입니다." type="5" refreshedVersion="8" background="1" saveData="1">
    <dbPr connection="Provider=Microsoft.Mashup.OleDb.1;Data Source=$Workbook$;Location=매출현황;Extended Properties=&quot;&quot;" command="SELECT * FROM [매출현황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<sst xmlns="http://schemas.openxmlformats.org/spreadsheetml/2006/main" count="428" uniqueCount="74">
  <si>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</si>
  <si>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</si>
  <si>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</si>
  <si>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</si>
  <si>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</si>
  <si>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</si>
  <si>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</si>
  <si>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</si>
  <si>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</si>
  <si>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</si>
  <si>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</si>
  <si>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</si>
  <si>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</si>
  <si>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</si>
  <si>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</si>
  <si>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</si>
  <si>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</si>
  <si>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</si>
  <si>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</si>
  <si>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</si>
  <si>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</si>
  <si>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</si>
  <si>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</si>
  <si>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</si>
  <si>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</si>
  <si>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</si>
  <si>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</si>
  <si>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</si>
  <si>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</si>
  <si>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</si>
  <si>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</si>
  <si>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</si>
  <si>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</si>
  <si>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</si>
  <si>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</si>
  <si>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</si>
  <si>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</si>
  <si>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</si>
  <si>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</si>
  <si>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</si>
  <si>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</si>
  <si>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</si>
  <si>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</si>
  <si>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</si>
  <si>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</si>
  <si>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</si>
  <si>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</si>
  <si>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</si>
  <si>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</si>
  <si>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</si>
  <si>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</si>
  <si>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</si>
  <si>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</si>
  <si>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</si>
  <si>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</si>
  <si>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</si>
  <si>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</si>
  <si>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</si>
  <si>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</si>
  <si>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</si>
  <si>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</si>
  <si>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</si>
  <si>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</si>
  <si>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</si>
  <si>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</si>
  <si>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</si>
  <si>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</si>
  <si>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</si>
  <si>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</si>
  <si>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값</t>
  </si>
  <si>
    <t>전체 합계: 받은금액</t>
  </si>
  <si>
    <t>전체 합계: 미수금</t>
  </si>
  <si>
    <t>합계: 미수금</t>
  </si>
  <si>
    <t>2025년 03월 09일 일요일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</si>
</sst>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dd&quot;일&quot;\(aaa\)"/>
    <numFmt numFmtId="178" formatCode="#,###,,&quot;백&quot;&quot;만&quot;&quot;원&quot;"/>
    <numFmt numFmtId="179" formatCode="0.0%;&quot;*&quot;;&quot;*&quot;"/>
    <numFmt numFmtId="180" formatCode="[&gt;0]0.0%;&quot;*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8" fontId="6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673560"/>
        <c:axId val="557680400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557680400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7673560"/>
        <c:crosses val="max"/>
        <c:crossBetween val="between"/>
      </c:valAx>
      <c:catAx>
        <c:axId val="557673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76804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6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사용자" refreshedDate="45725.78972025463" backgroundQuery="1" createdVersion="8" refreshedVersion="8" minRefreshableVersion="3" recordCount="0" supportSubquery="1" supportAdvancedDrill="1" xr:uid="{7E8B20BA-CC76-4D61-94FB-63AC919E1A73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5E80AE-069A-49A4-80E9-44501464215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80"/>
    <dataField name="합계: 미수금" fld="3" showDataAs="percentOfCol" baseField="0" baseItem="0" numFmtId="179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D2FC999D-9D5D-4BEF-AB5D-98B648704EFD}" autoFormatId="16" applyNumberFormats="0" applyBorderFormats="0" applyFontFormats="0" applyPatternFormats="0" applyAlignmentFormats="0" applyWidthHeightFormats="0">
  <queryTableRefresh nextId="8">
    <queryTableFields count="7">
      <queryTableField id="1" name="고객명" tableColumnId="1"/>
      <queryTableField id="2" name="고객코드" tableColumnId="2"/>
      <queryTableField id="3" name="대리점명" tableColumnId="3"/>
      <queryTableField id="4" name="담당자" tableColumnId="4"/>
      <queryTableField id="5" name="매출금액" tableColumnId="5"/>
      <queryTableField id="6" name="받은금액" tableColumnId="6"/>
      <queryTableField id="7" name="미수금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E13435-09A7-437B-AF68-E30A59DA963C}" name="매출현황" displayName="매출현황" ref="A1:G19" tableType="queryTable" totalsRowShown="0">
  <autoFilter ref="A1:G19" xr:uid="{FAE13435-09A7-437B-AF68-E30A59DA963C}"/>
  <tableColumns count="7">
    <tableColumn id="1" xr3:uid="{A7413AA4-7953-4C25-87B9-39AAB4513718}" uniqueName="1" name="고객명" queryTableFieldId="1" dataDxfId="3"/>
    <tableColumn id="2" xr3:uid="{E7811822-98D3-4525-94B2-CFFB90A25DBB}" uniqueName="2" name="고객코드" queryTableFieldId="2" dataDxfId="2"/>
    <tableColumn id="3" xr3:uid="{8BCAD739-70B7-4C49-9518-7973696AE21C}" uniqueName="3" name="대리점명" queryTableFieldId="3" dataDxfId="1"/>
    <tableColumn id="4" xr3:uid="{1F0FA5D0-6F72-45E9-96A8-E10C4728C378}" uniqueName="4" name="담당자" queryTableFieldId="4" dataDxfId="0"/>
    <tableColumn id="5" xr3:uid="{ADA09439-C545-4B9B-AAAF-748A5ADA6A14}" uniqueName="5" name="매출금액" queryTableFieldId="5"/>
    <tableColumn id="6" xr3:uid="{FF0287B3-C5F1-4532-A8D9-CA79E6BBDF7C}" uniqueName="6" name="받은금액" queryTableFieldId="6"/>
    <tableColumn id="7" xr3:uid="{68767B44-B6BA-4669-8A32-5ACA5A25CA06}" uniqueName="7" name="미수금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A3" sqref="A3:G20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8" priority="1">
      <formula>AND(LEFT($B3,1)="1",IFERROR(SEARCH("C",$B3)&gt;=1,FALSE))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topLeftCell="A13" workbookViewId="0">
      <selection activeCell="G26" sqref="G26:I26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  <col min="9" max="9" width="13.29687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E3*HLOOKUP(E3,$F$23:$I$25,MATCH(C3,{"합정","신촌"},-1)+1)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E4*HLOOKUP(E4,$F$23:$I$25,MATCH(C4,{"합정","신촌"},-1)+1)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E5*HLOOKUP(E5,$F$23:$I$25,MATCH(C5,{"합정","신촌"},-1)+1)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E6*HLOOKUP(E6,$F$23:$I$25,MATCH(C6,{"합정","신촌"},-1)+1)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E7*HLOOKUP(E7,$F$23:$I$25,MATCH(C7,{"합정","신촌"},-1)+1)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E8*HLOOKUP(E8,$F$23:$I$25,MATCH(C8,{"합정","신촌"},-1)+1)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E9*HLOOKUP(E9,$F$23:$I$25,MATCH(C9,{"합정","신촌"},-1)+1)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E10*HLOOKUP(E10,$F$23:$I$25,MATCH(C10,{"합정","신촌"},-1)+1)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E11*HLOOKUP(E11,$F$23:$I$25,MATCH(C11,{"합정","신촌"},-1)+1)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E12*HLOOKUP(E12,$F$23:$I$25,MATCH(C12,{"합정","신촌"},-1)+1)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E13*HLOOKUP(E13,$F$23:$I$25,MATCH(C13,{"합정","신촌"},-1)+1)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E14*HLOOKUP(E14,$F$23:$I$25,MATCH(C14,{"합정","신촌"},-1)+1)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E15*HLOOKUP(E15,$F$23:$I$25,MATCH(C15,{"합정","신촌"},-1)+1)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E16*HLOOKUP(E16,$F$23:$I$25,MATCH(C16,{"합정","신촌"},-1)+1)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E17*HLOOKUP(E17,$F$23:$I$25,MATCH(C17,{"합정","신촌"},-1)+1)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E18*HLOOKUP(E18,$F$23:$I$25,MATCH(C18,{"합정","신촌"},-1)+1)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E19*HLOOKUP(E19,$F$23:$I$25,MATCH(C19,{"합정","신촌"},-1)+1)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E20*HLOOKUP(E20,$F$23:$I$25,MATCH(C20,{"합정","신촌"},-1)+1)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4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4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TEXT(SUM(($D$3:$D$20=$A24)*$E$3:$E$20),"#,000원")</f>
        <v>319,000원</v>
      </c>
      <c r="C24" s="4" t="str">
        <f t="array" ref="C24">INDEX($A$3:$I$20,MATCH(MAX(($D$3:$D$20=$A24)*$G$3:$G$20),($D$3:$D$20=$A24)*$G$3:$G$20,0),1)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TEXT(SUM(($D$3:$D$20=$A25)*$E$3:$E$20),"#,000원")</f>
        <v>314,600원</v>
      </c>
      <c r="C25" s="4" t="str">
        <f t="array" ref="C25">INDEX($A$3:$I$20,MATCH(MAX(($D$3:$D$20=$A25)*$G$3:$G$20),($D$3:$D$20=$A25)*$G$3:$G$20,0),1)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TEXT(SUM(($D$3:$D$20=$A26)*$E$3:$E$20),"#,000원")</f>
        <v>163,800원</v>
      </c>
      <c r="C26" s="4" t="str">
        <f t="array" ref="C26">INDEX($A$3:$I$20,MATCH(MAX(($D$3:$D$20=$A26)*$G$3:$G$20),($D$3:$D$20=$A26)*$G$3:$G$20,0),1)</f>
        <v>김승철</v>
      </c>
      <c r="D26" s="5"/>
      <c r="E26" s="27" t="s">
        <v>57</v>
      </c>
      <c r="F26" s="28"/>
      <c r="G26" s="13" t="str">
        <f>COUNTIFS($E$3:$E$20,"&lt;="&amp;G$23,$D$3:$D$20,"강석희")&amp;"건"</f>
        <v>1건</v>
      </c>
      <c r="H26" s="13" t="str">
        <f t="shared" ref="H26:I26" si="0">COUNTIFS($E$3:$E$20,"&lt;="&amp;H$23,$D$3:$D$20,"강석희")&amp;"건"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TEXT(SUM(($D$3:$D$20=$A27)*$E$3:$E$20),"#,000원")</f>
        <v>234,380원</v>
      </c>
      <c r="C27" s="4" t="str">
        <f t="array" ref="C27">INDEX($A$3:$I$20,MATCH(MAX(($D$3:$D$20=$A27)*$G$3:$G$20),($D$3:$D$20=$A27)*$G$3:$G$20,0),1)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7" priority="3" stopIfTrue="1">
      <formula>(YEAR(TODAY())-(LEFT($D21,2)+1900))&lt;=30</formula>
    </cfRule>
  </conditionalFormatting>
  <conditionalFormatting sqref="C21:C22">
    <cfRule type="expression" dxfId="6" priority="4" stopIfTrue="1">
      <formula>(YEAR(TODAY())-(LEFT($D21,2)+1900))&lt;=30</formula>
    </cfRule>
  </conditionalFormatting>
  <conditionalFormatting sqref="B21:B22">
    <cfRule type="expression" dxfId="5" priority="2" stopIfTrue="1">
      <formula>(YEAR(TODAY())-(LEFT($D21,2)+1900))&lt;=30</formula>
    </cfRule>
  </conditionalFormatting>
  <conditionalFormatting sqref="C21:C22">
    <cfRule type="expression" dxfId="4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2903-9F64-4EAC-B956-F0260C30E869}">
  <sheetPr codeName="Sheet8"/>
  <dimension ref="A1:G19"/>
  <sheetViews>
    <sheetView workbookViewId="0"/>
  </sheetViews>
  <sheetFormatPr defaultRowHeight="17.399999999999999"/>
  <cols>
    <col min="2" max="3" width="10.59765625" bestFit="1" customWidth="1"/>
    <col min="5" max="6" width="10.59765625" bestFit="1" customWidth="1"/>
  </cols>
  <sheetData>
    <row r="1" spans="1:7">
      <c r="A1" t="s">
        <v>40</v>
      </c>
      <c r="B1" t="s">
        <v>41</v>
      </c>
      <c r="C1" t="s">
        <v>42</v>
      </c>
      <c r="D1" t="s">
        <v>0</v>
      </c>
      <c r="E1" t="s">
        <v>1</v>
      </c>
      <c r="F1" t="s">
        <v>2</v>
      </c>
      <c r="G1" t="s">
        <v>3</v>
      </c>
    </row>
    <row r="2" spans="1:7">
      <c r="A2" t="s">
        <v>43</v>
      </c>
      <c r="B2" t="s">
        <v>4</v>
      </c>
      <c r="C2" t="s">
        <v>5</v>
      </c>
      <c r="D2" t="s">
        <v>12</v>
      </c>
      <c r="E2">
        <v>50000</v>
      </c>
      <c r="F2">
        <v>37500</v>
      </c>
      <c r="G2">
        <v>12500</v>
      </c>
    </row>
    <row r="3" spans="1:7">
      <c r="A3" t="s">
        <v>6</v>
      </c>
      <c r="B3" t="s">
        <v>7</v>
      </c>
      <c r="C3" t="s">
        <v>5</v>
      </c>
      <c r="D3" t="s">
        <v>8</v>
      </c>
      <c r="E3">
        <v>60000</v>
      </c>
      <c r="F3">
        <v>58200</v>
      </c>
      <c r="G3">
        <v>1800</v>
      </c>
    </row>
    <row r="4" spans="1:7">
      <c r="A4" t="s">
        <v>9</v>
      </c>
      <c r="B4" t="s">
        <v>10</v>
      </c>
      <c r="C4" t="s">
        <v>11</v>
      </c>
      <c r="D4" t="s">
        <v>12</v>
      </c>
      <c r="E4">
        <v>33000</v>
      </c>
      <c r="F4">
        <v>32010</v>
      </c>
      <c r="G4">
        <v>990</v>
      </c>
    </row>
    <row r="5" spans="1:7">
      <c r="A5" t="s">
        <v>13</v>
      </c>
      <c r="B5" t="s">
        <v>24</v>
      </c>
      <c r="C5" t="s">
        <v>11</v>
      </c>
      <c r="D5" t="s">
        <v>8</v>
      </c>
      <c r="E5">
        <v>21000</v>
      </c>
      <c r="F5">
        <v>18480</v>
      </c>
      <c r="G5">
        <v>2520</v>
      </c>
    </row>
    <row r="6" spans="1:7">
      <c r="A6" t="s">
        <v>14</v>
      </c>
      <c r="B6" t="s">
        <v>15</v>
      </c>
      <c r="C6" t="s">
        <v>11</v>
      </c>
      <c r="D6" t="s">
        <v>12</v>
      </c>
      <c r="E6">
        <v>28000</v>
      </c>
      <c r="F6">
        <v>25760</v>
      </c>
      <c r="G6">
        <v>2240</v>
      </c>
    </row>
    <row r="7" spans="1:7">
      <c r="A7" t="s">
        <v>16</v>
      </c>
      <c r="B7" t="s">
        <v>17</v>
      </c>
      <c r="C7" t="s">
        <v>5</v>
      </c>
      <c r="D7" t="s">
        <v>8</v>
      </c>
      <c r="E7">
        <v>75600</v>
      </c>
      <c r="F7">
        <v>45360</v>
      </c>
      <c r="G7">
        <v>30240</v>
      </c>
    </row>
    <row r="8" spans="1:7">
      <c r="A8" t="s">
        <v>18</v>
      </c>
      <c r="B8" t="s">
        <v>19</v>
      </c>
      <c r="C8" t="s">
        <v>20</v>
      </c>
      <c r="D8" t="s">
        <v>21</v>
      </c>
      <c r="E8">
        <v>79800</v>
      </c>
      <c r="F8">
        <v>57456</v>
      </c>
      <c r="G8">
        <v>22344</v>
      </c>
    </row>
    <row r="9" spans="1:7">
      <c r="A9" t="s">
        <v>22</v>
      </c>
      <c r="B9" t="s">
        <v>44</v>
      </c>
      <c r="C9" t="s">
        <v>11</v>
      </c>
      <c r="D9" t="s">
        <v>12</v>
      </c>
      <c r="E9">
        <v>39780</v>
      </c>
      <c r="F9">
        <v>31824</v>
      </c>
      <c r="G9">
        <v>7956</v>
      </c>
    </row>
    <row r="10" spans="1:7">
      <c r="A10" t="s">
        <v>23</v>
      </c>
      <c r="B10" t="s">
        <v>24</v>
      </c>
      <c r="C10" t="s">
        <v>11</v>
      </c>
      <c r="D10" t="s">
        <v>12</v>
      </c>
      <c r="E10">
        <v>19800</v>
      </c>
      <c r="F10">
        <v>9504</v>
      </c>
      <c r="G10">
        <v>10296</v>
      </c>
    </row>
    <row r="11" spans="1:7">
      <c r="A11" t="s">
        <v>25</v>
      </c>
      <c r="B11" t="s">
        <v>15</v>
      </c>
      <c r="C11" t="s">
        <v>11</v>
      </c>
      <c r="D11" t="s">
        <v>12</v>
      </c>
      <c r="E11">
        <v>26800</v>
      </c>
      <c r="F11">
        <v>19028</v>
      </c>
      <c r="G11">
        <v>7772</v>
      </c>
    </row>
    <row r="12" spans="1:7">
      <c r="A12" t="s">
        <v>26</v>
      </c>
      <c r="B12" t="s">
        <v>45</v>
      </c>
      <c r="C12" t="s">
        <v>5</v>
      </c>
      <c r="D12" t="s">
        <v>8</v>
      </c>
      <c r="E12">
        <v>64000</v>
      </c>
      <c r="F12">
        <v>42240</v>
      </c>
      <c r="G12">
        <v>21760</v>
      </c>
    </row>
    <row r="13" spans="1:7">
      <c r="A13" t="s">
        <v>27</v>
      </c>
      <c r="B13" t="s">
        <v>46</v>
      </c>
      <c r="C13" t="s">
        <v>20</v>
      </c>
      <c r="D13" t="s">
        <v>21</v>
      </c>
      <c r="E13">
        <v>84000</v>
      </c>
      <c r="F13">
        <v>79800</v>
      </c>
      <c r="G13">
        <v>4200</v>
      </c>
    </row>
    <row r="14" spans="1:7">
      <c r="A14" t="s">
        <v>28</v>
      </c>
      <c r="B14" t="s">
        <v>29</v>
      </c>
      <c r="C14" t="s">
        <v>30</v>
      </c>
      <c r="D14" t="s">
        <v>31</v>
      </c>
      <c r="E14">
        <v>89000</v>
      </c>
      <c r="F14">
        <v>66750</v>
      </c>
      <c r="G14">
        <v>22250</v>
      </c>
    </row>
    <row r="15" spans="1:7">
      <c r="A15" t="s">
        <v>32</v>
      </c>
      <c r="B15" t="s">
        <v>33</v>
      </c>
      <c r="C15" t="s">
        <v>30</v>
      </c>
      <c r="D15" t="s">
        <v>31</v>
      </c>
      <c r="E15">
        <v>110000</v>
      </c>
      <c r="F15">
        <v>74800</v>
      </c>
      <c r="G15">
        <v>35200</v>
      </c>
    </row>
    <row r="16" spans="1:7">
      <c r="A16" t="s">
        <v>34</v>
      </c>
      <c r="B16" t="s">
        <v>35</v>
      </c>
      <c r="C16" t="s">
        <v>30</v>
      </c>
      <c r="D16" t="s">
        <v>31</v>
      </c>
      <c r="E16">
        <v>120000</v>
      </c>
      <c r="F16">
        <v>102000</v>
      </c>
      <c r="G16">
        <v>18000</v>
      </c>
    </row>
    <row r="17" spans="1:7">
      <c r="A17" t="s">
        <v>36</v>
      </c>
      <c r="B17" t="s">
        <v>37</v>
      </c>
      <c r="C17" t="s">
        <v>5</v>
      </c>
      <c r="D17" t="s">
        <v>8</v>
      </c>
      <c r="E17">
        <v>94000</v>
      </c>
      <c r="F17">
        <v>58280</v>
      </c>
      <c r="G17">
        <v>35720</v>
      </c>
    </row>
    <row r="18" spans="1:7">
      <c r="A18" t="s">
        <v>47</v>
      </c>
      <c r="B18" t="s">
        <v>38</v>
      </c>
      <c r="C18" t="s">
        <v>11</v>
      </c>
      <c r="D18" t="s">
        <v>12</v>
      </c>
      <c r="E18">
        <v>18000</v>
      </c>
      <c r="F18">
        <v>9900</v>
      </c>
      <c r="G18">
        <v>8100</v>
      </c>
    </row>
    <row r="19" spans="1:7">
      <c r="A19" t="s">
        <v>48</v>
      </c>
      <c r="B19" t="s">
        <v>39</v>
      </c>
      <c r="C19" t="s">
        <v>11</v>
      </c>
      <c r="D19" t="s">
        <v>12</v>
      </c>
      <c r="E19">
        <v>19000</v>
      </c>
      <c r="F19">
        <v>13490</v>
      </c>
      <c r="G19">
        <v>5510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8" sqref="J8"/>
    </sheetView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4" t="s">
        <v>0</v>
      </c>
    </row>
    <row r="3" spans="2:8">
      <c r="B3" s="24" t="s">
        <v>42</v>
      </c>
      <c r="C3" s="24" t="s">
        <v>69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6"/>
      <c r="E4" s="26"/>
      <c r="F4" s="26"/>
      <c r="G4" s="26"/>
      <c r="H4" s="26"/>
    </row>
    <row r="5" spans="2:8">
      <c r="C5" t="s">
        <v>68</v>
      </c>
      <c r="D5" s="26">
        <v>8.3033788641265274E-2</v>
      </c>
      <c r="E5" s="26">
        <v>0</v>
      </c>
      <c r="F5" s="26">
        <v>0.79052151762970913</v>
      </c>
      <c r="G5" s="26">
        <v>0</v>
      </c>
      <c r="H5" s="26">
        <v>0.2044985697523716</v>
      </c>
    </row>
    <row r="6" spans="2:8">
      <c r="C6" t="s">
        <v>72</v>
      </c>
      <c r="D6" s="25">
        <v>2.7379400260756193E-2</v>
      </c>
      <c r="E6" s="25">
        <v>0</v>
      </c>
      <c r="F6" s="25">
        <v>0.77422151578643161</v>
      </c>
      <c r="G6" s="25">
        <v>0</v>
      </c>
      <c r="H6" s="25">
        <v>0.18197419385881203</v>
      </c>
    </row>
    <row r="7" spans="2:8">
      <c r="B7" t="s">
        <v>20</v>
      </c>
      <c r="D7" s="26"/>
      <c r="E7" s="26"/>
      <c r="F7" s="26"/>
      <c r="G7" s="26"/>
      <c r="H7" s="26"/>
    </row>
    <row r="8" spans="2:8">
      <c r="C8" t="s">
        <v>68</v>
      </c>
      <c r="D8" s="26">
        <v>0</v>
      </c>
      <c r="E8" s="26">
        <v>0</v>
      </c>
      <c r="F8" s="26">
        <v>0</v>
      </c>
      <c r="G8" s="26">
        <v>1</v>
      </c>
      <c r="H8" s="26">
        <v>0.17543348389916946</v>
      </c>
    </row>
    <row r="9" spans="2:8">
      <c r="C9" t="s">
        <v>72</v>
      </c>
      <c r="D9" s="25">
        <v>0</v>
      </c>
      <c r="E9" s="25">
        <v>0</v>
      </c>
      <c r="F9" s="25">
        <v>0</v>
      </c>
      <c r="G9" s="25">
        <v>1</v>
      </c>
      <c r="H9" s="25">
        <v>0.10643228895179592</v>
      </c>
    </row>
    <row r="10" spans="2:8">
      <c r="B10" t="s">
        <v>30</v>
      </c>
      <c r="D10" s="26"/>
      <c r="E10" s="26"/>
      <c r="F10" s="26"/>
      <c r="G10" s="26"/>
      <c r="H10" s="26"/>
    </row>
    <row r="11" spans="2:8">
      <c r="C11" t="s">
        <v>68</v>
      </c>
      <c r="D11" s="26">
        <v>0</v>
      </c>
      <c r="E11" s="26">
        <v>1</v>
      </c>
      <c r="F11" s="26">
        <v>0</v>
      </c>
      <c r="G11" s="26">
        <v>0</v>
      </c>
      <c r="H11" s="26">
        <v>0.31129294896866239</v>
      </c>
    </row>
    <row r="12" spans="2:8">
      <c r="C12" t="s">
        <v>72</v>
      </c>
      <c r="D12" s="25">
        <v>0</v>
      </c>
      <c r="E12" s="25">
        <v>1</v>
      </c>
      <c r="F12" s="25">
        <v>0</v>
      </c>
      <c r="G12" s="25">
        <v>0</v>
      </c>
      <c r="H12" s="25">
        <v>0.30252848860055015</v>
      </c>
    </row>
    <row r="13" spans="2:8">
      <c r="B13" t="s">
        <v>5</v>
      </c>
      <c r="D13" s="26"/>
      <c r="E13" s="26"/>
      <c r="F13" s="26"/>
      <c r="G13" s="26"/>
      <c r="H13" s="26"/>
    </row>
    <row r="14" spans="2:8">
      <c r="C14" t="s">
        <v>68</v>
      </c>
      <c r="D14" s="26">
        <v>0.91696621135873468</v>
      </c>
      <c r="E14" s="26">
        <v>0</v>
      </c>
      <c r="F14" s="26">
        <v>0.20947848237029093</v>
      </c>
      <c r="G14" s="26">
        <v>0</v>
      </c>
      <c r="H14" s="26">
        <v>0.30877499737979658</v>
      </c>
    </row>
    <row r="15" spans="2:8">
      <c r="C15" t="s">
        <v>72</v>
      </c>
      <c r="D15" s="25">
        <v>0.97262059973924375</v>
      </c>
      <c r="E15" s="25">
        <v>0</v>
      </c>
      <c r="F15" s="25">
        <v>0.22577848421356839</v>
      </c>
      <c r="G15" s="25">
        <v>0</v>
      </c>
      <c r="H15" s="25">
        <v>0.40906502858884192</v>
      </c>
    </row>
    <row r="16" spans="2:8">
      <c r="B16" t="s">
        <v>70</v>
      </c>
      <c r="D16" s="26">
        <v>1</v>
      </c>
      <c r="E16" s="26">
        <v>1</v>
      </c>
      <c r="F16" s="26">
        <v>1</v>
      </c>
      <c r="G16" s="26">
        <v>1</v>
      </c>
      <c r="H16" s="26">
        <v>1</v>
      </c>
    </row>
    <row r="17" spans="2:8">
      <c r="B17" t="s">
        <v>71</v>
      </c>
      <c r="D17" s="25">
        <v>1</v>
      </c>
      <c r="E17" s="25">
        <v>1</v>
      </c>
      <c r="F17" s="25">
        <v>1</v>
      </c>
      <c r="G17" s="25">
        <v>1</v>
      </c>
      <c r="H17" s="2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J35" sqref="J3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sortState xmlns:xlrd2="http://schemas.microsoft.com/office/spreadsheetml/2017/richdata2" ref="A4:G21">
    <sortCondition descending="1" ref="E4:E21"/>
  </sortState>
  <phoneticPr fontId="5" type="noConversion"/>
  <dataValidations count="3">
    <dataValidation type="custom" imeMode="halfAlpha" allowBlank="1" showInputMessage="1" promptTitle="입력방법" prompt="6자로 입력하세요!" sqref="B6:B21" xr:uid="{A9D2B490-B0A8-4CDA-A9CE-83816D7AA43B}">
      <formula1>"LEN()=6"</formula1>
    </dataValidation>
    <dataValidation type="custom" imeMode="halfAlpha" allowBlank="1" showInputMessage="1" promptTitle="입력방법" prompt="6자로 입력하세요!" sqref="B5" xr:uid="{66D7520C-B080-4599-9323-6B5345E84E56}">
      <formula1>"LEN(B4)=6"</formula1>
    </dataValidation>
    <dataValidation type="custom" imeMode="halfAlpha" allowBlank="1" showInputMessage="1" promptTitle="입력방법" prompt="6자로 입력하세요!" sqref="B4" xr:uid="{7961D300-C67F-4DA7-B40F-EABAC64FA36D}">
      <formula1>LEN(B4)=6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K19" sqref="K19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I10" sqref="I10"/>
    </sheetView>
  </sheetViews>
  <sheetFormatPr defaultRowHeight="17.399999999999999"/>
  <cols>
    <col min="1" max="1" width="3.19921875" customWidth="1"/>
    <col min="3" max="3" width="11.5976562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2">
        <v>43850</v>
      </c>
      <c r="D6" s="23">
        <v>89000000</v>
      </c>
      <c r="E6" s="23">
        <v>66750000</v>
      </c>
      <c r="F6" s="23">
        <v>22250000</v>
      </c>
    </row>
    <row r="7" spans="2:6">
      <c r="B7" s="3" t="s">
        <v>25</v>
      </c>
      <c r="C7" s="22">
        <v>43910</v>
      </c>
      <c r="D7" s="23">
        <v>26800000</v>
      </c>
      <c r="E7" s="23">
        <v>19028000</v>
      </c>
      <c r="F7" s="23">
        <v>7772000</v>
      </c>
    </row>
    <row r="8" spans="2:6">
      <c r="B8" s="3" t="s">
        <v>18</v>
      </c>
      <c r="C8" s="22">
        <v>43927</v>
      </c>
      <c r="D8" s="23">
        <v>79800000</v>
      </c>
      <c r="E8" s="23">
        <v>57456000</v>
      </c>
      <c r="F8" s="23">
        <v>22344000</v>
      </c>
    </row>
    <row r="9" spans="2:6">
      <c r="B9" s="3" t="s">
        <v>14</v>
      </c>
      <c r="C9" s="22">
        <v>43927</v>
      </c>
      <c r="D9" s="23">
        <v>28000000</v>
      </c>
      <c r="E9" s="23">
        <v>25760000</v>
      </c>
      <c r="F9" s="23">
        <v>2240000</v>
      </c>
    </row>
    <row r="10" spans="2:6">
      <c r="B10" s="3" t="s">
        <v>13</v>
      </c>
      <c r="C10" s="22">
        <v>43933</v>
      </c>
      <c r="D10" s="23">
        <v>21000000</v>
      </c>
      <c r="E10" s="23">
        <v>18480000</v>
      </c>
      <c r="F10" s="23">
        <v>2520000</v>
      </c>
    </row>
    <row r="11" spans="2:6">
      <c r="B11" s="3" t="s">
        <v>34</v>
      </c>
      <c r="C11" s="22">
        <v>43936</v>
      </c>
      <c r="D11" s="23">
        <v>120000000</v>
      </c>
      <c r="E11" s="23">
        <v>102000000</v>
      </c>
      <c r="F11" s="23">
        <v>18000000</v>
      </c>
    </row>
    <row r="12" spans="2:6">
      <c r="B12" s="3" t="s">
        <v>6</v>
      </c>
      <c r="C12" s="22">
        <v>43941</v>
      </c>
      <c r="D12" s="23">
        <v>60000000</v>
      </c>
      <c r="E12" s="23">
        <v>58200000</v>
      </c>
      <c r="F12" s="23">
        <v>1800000</v>
      </c>
    </row>
    <row r="13" spans="2:6">
      <c r="B13" s="3" t="s">
        <v>27</v>
      </c>
      <c r="C13" s="22">
        <v>43942</v>
      </c>
      <c r="D13" s="23">
        <v>84000000</v>
      </c>
      <c r="E13" s="23">
        <v>79800000</v>
      </c>
      <c r="F13" s="23">
        <v>4200000</v>
      </c>
    </row>
    <row r="14" spans="2:6">
      <c r="B14" s="3" t="s">
        <v>32</v>
      </c>
      <c r="C14" s="22">
        <v>43943</v>
      </c>
      <c r="D14" s="23">
        <v>110000000</v>
      </c>
      <c r="E14" s="23">
        <v>74800000</v>
      </c>
      <c r="F14" s="23">
        <v>35200000</v>
      </c>
    </row>
    <row r="15" spans="2:6">
      <c r="B15" s="3" t="s">
        <v>48</v>
      </c>
      <c r="C15" s="22">
        <v>43944</v>
      </c>
      <c r="D15" s="23">
        <v>19000000</v>
      </c>
      <c r="E15" s="23">
        <v>13490000</v>
      </c>
      <c r="F15" s="23">
        <v>5510000</v>
      </c>
    </row>
    <row r="16" spans="2:6">
      <c r="B16" s="3" t="s">
        <v>26</v>
      </c>
      <c r="C16" s="22">
        <v>43946</v>
      </c>
      <c r="D16" s="23">
        <v>64000000</v>
      </c>
      <c r="E16" s="23">
        <v>42240000</v>
      </c>
      <c r="F16" s="23">
        <v>21760000</v>
      </c>
    </row>
    <row r="17" spans="2:6">
      <c r="B17" s="3" t="s">
        <v>43</v>
      </c>
      <c r="C17" s="22">
        <v>43971</v>
      </c>
      <c r="D17" s="23">
        <v>50000000</v>
      </c>
      <c r="E17" s="23">
        <v>37500000</v>
      </c>
      <c r="F17" s="23">
        <v>12500000</v>
      </c>
    </row>
    <row r="18" spans="2:6">
      <c r="B18" s="3" t="s">
        <v>22</v>
      </c>
      <c r="C18" s="22">
        <v>44002</v>
      </c>
      <c r="D18" s="23">
        <v>39780000</v>
      </c>
      <c r="E18" s="23">
        <v>31824000</v>
      </c>
      <c r="F18" s="23">
        <v>7956000</v>
      </c>
    </row>
    <row r="19" spans="2:6">
      <c r="B19" s="3" t="s">
        <v>23</v>
      </c>
      <c r="C19" s="22">
        <v>44094</v>
      </c>
      <c r="D19" s="23">
        <v>19800000</v>
      </c>
      <c r="E19" s="23">
        <v>9504000</v>
      </c>
      <c r="F19" s="23">
        <v>10296000</v>
      </c>
    </row>
    <row r="20" spans="2:6">
      <c r="B20" s="3" t="s">
        <v>9</v>
      </c>
      <c r="C20" s="22">
        <v>44124</v>
      </c>
      <c r="D20" s="23">
        <v>33000000</v>
      </c>
      <c r="E20" s="23">
        <v>32010000</v>
      </c>
      <c r="F20" s="23">
        <v>990000</v>
      </c>
    </row>
    <row r="21" spans="2:6">
      <c r="B21" s="3" t="s">
        <v>16</v>
      </c>
      <c r="C21" s="22">
        <v>44124</v>
      </c>
      <c r="D21" s="23">
        <v>75600000</v>
      </c>
      <c r="E21" s="23">
        <v>45360000</v>
      </c>
      <c r="F21" s="23">
        <v>30240000</v>
      </c>
    </row>
    <row r="22" spans="2:6">
      <c r="B22" s="3" t="s">
        <v>36</v>
      </c>
      <c r="C22" s="22">
        <v>44155</v>
      </c>
      <c r="D22" s="23">
        <v>94000000</v>
      </c>
      <c r="E22" s="23">
        <v>58280000</v>
      </c>
      <c r="F22" s="23">
        <v>35720000</v>
      </c>
    </row>
    <row r="23" spans="2:6">
      <c r="B23" s="3" t="s">
        <v>47</v>
      </c>
      <c r="C23" s="22">
        <v>44185</v>
      </c>
      <c r="D23" s="23">
        <v>18000000</v>
      </c>
      <c r="E23" s="23">
        <v>9900000</v>
      </c>
      <c r="F23" s="23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I5" sqref="I5"/>
    </sheetView>
  </sheetViews>
  <sheetFormatPr defaultRowHeight="17.399999999999999"/>
  <cols>
    <col min="1" max="5" width="12.5" customWidth="1"/>
  </cols>
  <sheetData>
    <row r="1" spans="1:5" ht="21">
      <c r="A1" s="29" t="s">
        <v>63</v>
      </c>
      <c r="B1" s="29"/>
      <c r="C1" s="29"/>
      <c r="D1" s="29"/>
      <c r="E1" s="18"/>
    </row>
    <row r="2" spans="1:5">
      <c r="A2" s="18"/>
      <c r="B2" s="19"/>
      <c r="C2" s="18"/>
      <c r="D2" s="30" t="s">
        <v>73</v>
      </c>
      <c r="E2" s="31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c E A A B Q S w M E F A A C A A g A 5 r l n W h d n S m W l A A A A 9 g A A A B I A H A B D b 2 5 m a W c v U G F j a 2 F n Z S 5 4 b W w g o h g A K K A U A A A A A A A A A A A A A A A A A A A A A A A A A A A A h Y + 9 D o I w A I R f h X S n f 8 T E k F I G R y U x m h j X p l R o g N b Q Y n k 3 B x / J V x C j q J v j 3 X 2 X 3 N 2 v N 5 a P X R t d V O + 0 N R k g E I N I G W l L b a o M D P 4 U L 0 H O 2 V b I R l Q q m m D j 0 t H p D N T e n 1 O E Q g g w J N D 2 F a I Y E 3 Q s N n t Z q 0 7 E 2 j g v j F T g 0 y r / t w B n h 9 c Y T i F J C F x g C j F D s 8 k K b b 4 A n f Y + 0 x + T r Y b W D 7 3 i j Y 3 X O 4 Z m y d D 7 A 3 8 A U E s D B B Q A A g A I A O a 5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u W d a X y S v c Y A B A A B T A g A A E w A c A E Z v c m 1 1 b G F z L 1 N l Y 3 R p b 2 4 x L m 0 g o h g A K K A U A A A A A A A A A A A A A A A A A A A A A A A A A A A A d Z B P S 8 M w G M b v g 3 2 H U C 8 d h O K f o U z p Q a a i F 1 G 2 2 + a h d l E L b S J N N h w y 2 E F h u A k F F a e r M k E U R X A 4 l X r w C z X p d z B a R U W X S 5 L 3 9 7 4 P z / N S Z D K L Y J C L 7 5 G p Z C K Z o B u G i 0 q A X 1 + K Z z 9 q 7 0 Q n N 0 A H N m L J B J B H d D z e D 2 Q l S y v a D D H L D s J M n b N s p G U J Z v J D V S U 7 W R w e B e L J F 8 1 u G P S k k P C 7 U f u o O D w W n b a K P 7 U 1 k 1 a U F C z M I N t y L I Z c X Y E K B F l i l x 1 M 9 Q k I Z r F J S h Z e 1 z P p D A T L Z c J Q j l V t p H 8 / t U W C 0 U o K x h a H F L H 3 E j 7 c c M 8 H 0 f E l 3 z 9 U p N + 8 s S o b l 1 z i y K l 5 Z J S Q S 9 U 4 D Q S F z / q 0 b e d M w z Z c q j O 3 / F O S 9 + v h w + u 7 Z B z l W z L v G p i u E d e J P e e r m 4 i q / 3 i A 2 9 t K 2 O + G v T N + u y s j M t k I G N p i N Q i + i H g 9 5 A f + H 8 h b d X 5 1 J 7 r e f 5 O 8 + c i b L + L c + 0 s + 9 h w G D X F 0 I e E C Z u N p 7 d 1 f T H s d c V Y f S O 8 D 0 W h L + h v V U s m E h Q c u Z e o N U E s B A i 0 A F A A C A A g A 5 r l n W h d n S m W l A A A A 9 g A A A B I A A A A A A A A A A A A A A A A A A A A A A E N v b m Z p Z y 9 Q Y W N r Y W d l L n h t b F B L A Q I t A B Q A A g A I A O a 5 Z 1 o P y u m r p A A A A O k A A A A T A A A A A A A A A A A A A A A A A P E A A A B b Q 2 9 u d G V u d F 9 U e X B l c 1 0 u e G 1 s U E s B A i 0 A F A A C A A g A 5 r l n W l 8 k r 3 G A A Q A A U w I A A B M A A A A A A A A A A A A A A A A A 4 g E A A E Z v c m 1 1 b G F z L 1 N l Y 3 R p b 2 4 x L m 1 Q S w U G A A A A A A M A A w D C A A A A r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Q 0 A A A A A A A B b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D J k O D Y 2 M W M t O T M y Z i 0 0 Y z A 2 L W E 4 M W M t Z D Y 3 M W J k M z V m N m U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+ u n p O y 2 n O 2 Y h O 2 Z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D o x N T o x M y 4 y M D M w M z M y W i I g L z 4 8 R W 5 0 c n k g V H l w Z T 0 i R m l s b E N v b H V t b l R 5 c G V z I i B W Y W x 1 Z T 0 i c 0 J n W U d C Z 0 1 E Q X c 9 P S I g L z 4 8 R W 5 0 c n k g V H l w Z T 0 i R m l s b E N v b H V t b k 5 h b W V z I i B W Y W x 1 Z T 0 i c 1 s m c X V v d D v q s 6 D q s J 3 r q o U m c X V v d D s s J n F 1 b 3 Q 7 6 r O g 6 r C d 7 L 2 U 6 5 O c J n F 1 b 3 Q 7 L C Z x d W 9 0 O + u M g O u m r O y g k O u q h S Z x d W 9 0 O y w m c X V v d D v r i 7 T r i 7 n s n p A m c X V v d D s s J n F 1 b 3 Q 7 6 6 e k 7 L a c 6 r i I 7 J W h J n F 1 b 3 Q 7 L C Z x d W 9 0 O + u w m + y d g O q 4 i O y V o S Z x d W 9 0 O y w m c X V v d D v r r 7 j s i J j q u I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r p 6 T s t p z t m I T t m a k v Q X V 0 b 1 J l b W 9 2 Z W R D b 2 x 1 b W 5 z M S 5 7 6 r O g 6 r C d 6 6 q F L D B 9 J n F 1 b 3 Q 7 L C Z x d W 9 0 O 1 N l Y 3 R p b 2 4 x L + u n p O y 2 n O 2 Y h O 2 Z q S 9 B d X R v U m V t b 3 Z l Z E N v b H V t b n M x L n v q s 6 D q s J 3 s v Z T r k 5 w s M X 0 m c X V v d D s s J n F 1 b 3 Q 7 U 2 V j d G l v b j E v 6 6 e k 7 L a c 7 Z i E 7 Z m p L 0 F 1 d G 9 S Z W 1 v d m V k Q 2 9 s d W 1 u c z E u e + u M g O u m r O y g k O u q h S w y f S Z x d W 9 0 O y w m c X V v d D t T Z W N 0 a W 9 u M S / r p 6 T s t p z t m I T t m a k v Q X V 0 b 1 J l b W 9 2 Z W R D b 2 x 1 b W 5 z M S 5 7 6 4 u 0 6 4 u 5 7 J 6 Q L D N 9 J n F 1 b 3 Q 7 L C Z x d W 9 0 O 1 N l Y 3 R p b 2 4 x L + u n p O y 2 n O 2 Y h O 2 Z q S 9 B d X R v U m V t b 3 Z l Z E N v b H V t b n M x L n v r p 6 T s t p z q u I j s l a E s N H 0 m c X V v d D s s J n F 1 b 3 Q 7 U 2 V j d G l v b j E v 6 6 e k 7 L a c 7 Z i E 7 Z m p L 0 F 1 d G 9 S Z W 1 v d m V k Q 2 9 s d W 1 u c z E u e + u w m + y d g O q 4 i O y V o S w 1 f S Z x d W 9 0 O y w m c X V v d D t T Z W N 0 a W 9 u M S / r p 6 T s t p z t m I T t m a k v Q X V 0 b 1 J l b W 9 2 Z W R D b 2 x 1 b W 5 z M S 5 7 6 6 + 4 7 I i Y 6 r i I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+ u n p O y 2 n O 2 Y h O 2 Z q S 9 B d X R v U m V t b 3 Z l Z E N v b H V t b n M x L n v q s 6 D q s J 3 r q o U s M H 0 m c X V v d D s s J n F 1 b 3 Q 7 U 2 V j d G l v b j E v 6 6 e k 7 L a c 7 Z i E 7 Z m p L 0 F 1 d G 9 S Z W 1 v d m V k Q 2 9 s d W 1 u c z E u e + q z o O q w n e y 9 l O u T n C w x f S Z x d W 9 0 O y w m c X V v d D t T Z W N 0 a W 9 u M S / r p 6 T s t p z t m I T t m a k v Q X V 0 b 1 J l b W 9 2 Z W R D b 2 x 1 b W 5 z M S 5 7 6 4 y A 6 6 a s 7 K C Q 6 6 q F L D J 9 J n F 1 b 3 Q 7 L C Z x d W 9 0 O 1 N l Y 3 R p b 2 4 x L + u n p O y 2 n O 2 Y h O 2 Z q S 9 B d X R v U m V t b 3 Z l Z E N v b H V t b n M x L n v r i 7 T r i 7 n s n p A s M 3 0 m c X V v d D s s J n F 1 b 3 Q 7 U 2 V j d G l v b j E v 6 6 e k 7 L a c 7 Z i E 7 Z m p L 0 F 1 d G 9 S Z W 1 v d m V k Q 2 9 s d W 1 u c z E u e + u n p O y 2 n O q 4 i O y V o S w 0 f S Z x d W 9 0 O y w m c X V v d D t T Z W N 0 a W 9 u M S / r p 6 T s t p z t m I T t m a k v Q X V 0 b 1 J l b W 9 2 Z W R D b 2 x 1 b W 5 z M S 5 7 6 7 C b 7 J 2 A 6 r i I 7 J W h L D V 9 J n F 1 b 3 Q 7 L C Z x d W 9 0 O 1 N l Y 3 R p b 2 4 x L + u n p O y 2 n O 2 Y h O 2 Z q S 9 B d X R v U m V t b 3 Z l Z E N v b H V t b n M x L n v r r 7 j s i J j q u I g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T c l Q T Q l R U M l Q j Y l O U M l R U Q l O T g l O D Q l R U Q l O T k l Q T k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T Y t M M f E y s T 5 Y / l S l O A U G 2 A A A A A A I A A A A A A B B m A A A A A Q A A I A A A A O J d j S o 2 L f 7 y c I n t Z + 0 n n f 5 P Q h x P E Y G b F r H Y t 2 r d a g W J A A A A A A 6 A A A A A A g A A I A A A A N C G f 7 Q p o l q H f J K i K L 5 J d g 8 A g g 0 B E F i 2 0 8 V c y Q h U L 7 P H U A A A A P m h s u g Y b l b Z p M V Z x j v Y o G W n K E h o 0 t G R Q r w c I J F J j F S E Q G Z S B D V 2 n l 3 1 V g Q J 8 E l M l G Z Y y i G 1 h G l d 9 l V 7 1 J I Z M C G T 5 U 7 A P Q d 5 C o A I 4 6 r D F l 6 1 Q A A A A I d J D p 0 m 8 7 4 l 0 8 1 4 n v l T g j N / 7 N L u l A p N 6 5 E n 7 I b 5 c c Q Z a q j P I A K 5 + k z d r a O e q C N g W U N 2 M o h L J E t h V 3 1 i v Y H r T N E = < / D a t a M a s h u p > 
</file>

<file path=customXml/itemProps1.xml><?xml version="1.0" encoding="utf-8"?>
<ds:datastoreItem xmlns:ds="http://schemas.openxmlformats.org/officeDocument/2006/customXml" ds:itemID="{FE6F7586-2E02-4102-ABB5-F3C846D3509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매출현황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손미 정</cp:lastModifiedBy>
  <dcterms:created xsi:type="dcterms:W3CDTF">2023-08-09T00:13:15Z</dcterms:created>
  <dcterms:modified xsi:type="dcterms:W3CDTF">2025-03-09T11:03:49Z</dcterms:modified>
</cp:coreProperties>
</file>