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 codeName="{1BF75E64-36B4-4512-B9E4-3ED0869CA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0A0604-8627-451E-B0F7-F42D06DE8719}" xr6:coauthVersionLast="47" xr6:coauthVersionMax="47" xr10:uidLastSave="{00000000-0000-0000-0000-000000000000}"/>
  <bookViews>
    <workbookView xWindow="-120" yWindow="-120" windowWidth="29040" windowHeight="15840" activeTab="5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2" l="1"/>
  <c r="H26" i="2"/>
  <c r="G26" i="2"/>
  <c r="B25" i="2" a="1"/>
  <c r="B25" i="2" s="1"/>
  <c r="B26" i="2" a="1"/>
  <c r="B26" i="2" s="1"/>
  <c r="B27" i="2" a="1"/>
  <c r="B27" i="2" s="1"/>
  <c r="B24" i="2" a="1"/>
  <c r="B24" i="2" s="1"/>
  <c r="I3" i="2"/>
  <c r="A23" i="1"/>
  <c r="H13" i="2" a="1"/>
  <c r="H11" i="2" a="1"/>
  <c r="H6" i="2" a="1"/>
  <c r="H14" i="2" a="1"/>
  <c r="H17" i="2" a="1"/>
  <c r="H16" i="2" a="1"/>
  <c r="H3" i="2" a="1"/>
  <c r="H18" i="2" a="1"/>
  <c r="H20" i="2" a="1"/>
  <c r="H12" i="2" a="1"/>
  <c r="H4" i="2" a="1"/>
  <c r="H5" i="2" a="1"/>
  <c r="H9" i="2" a="1"/>
  <c r="H7" i="2" a="1"/>
  <c r="H10" i="2" a="1"/>
  <c r="H8" i="2" a="1"/>
  <c r="H15" i="2" a="1"/>
  <c r="H19" i="2" a="1"/>
  <c r="H3" i="2" l="1"/>
  <c r="H7" i="2"/>
  <c r="H12" i="2"/>
  <c r="H6" i="2"/>
  <c r="H15" i="2"/>
  <c r="H9" i="2"/>
  <c r="H20" i="2"/>
  <c r="H17" i="2"/>
  <c r="H14" i="2"/>
  <c r="H11" i="2"/>
  <c r="H8" i="2"/>
  <c r="H5" i="2"/>
  <c r="H18" i="2"/>
  <c r="H19" i="2"/>
  <c r="H16" i="2"/>
  <c r="H13" i="2"/>
  <c r="H10" i="2"/>
  <c r="H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72D8BD-873C-4824-BBF8-3742EC96CD6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C324242-4707-4353-B5DA-BE34F9F44FE4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user\Desktop\02 최신기출유형\03회\매출현황.csv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  <connection id="3" xr16:uid="{73572AE1-FF61-40E9-A6E3-846A51D0DCB9}" keepAlive="1" name="쿼리 - 매출현황" description="통합 문서의 '매출현황' 쿼리에 대한 연결입니다." type="5" refreshedVersion="0" background="1">
    <dbPr connection="Provider=Microsoft.Mashup.OleDb.1;Data Source=$Workbook$;Location=매출현황;Extended Properties=&quot;&quot;" command="SELECT * FROM [매출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<sst xmlns="http://schemas.openxmlformats.org/spreadsheetml/2006/main" count="349" uniqueCount="76">
  <si>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</si>
  <si>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</si>
  <si>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</si>
  <si>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</si>
  <si>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</si>
  <si>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</si>
  <si>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</si>
  <si>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</si>
  <si>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</si>
  <si>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</si>
  <si>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</si>
  <si>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</si>
  <si>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</si>
  <si>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</si>
  <si>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</si>
  <si>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</si>
  <si>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</si>
  <si>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</si>
  <si>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</si>
  <si>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</si>
  <si>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</si>
  <si>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</si>
  <si>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</si>
  <si>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</si>
  <si>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</si>
  <si>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</si>
  <si>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</si>
  <si>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</si>
  <si>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</si>
  <si>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</si>
  <si>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</si>
  <si>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</si>
  <si>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</si>
  <si>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</si>
  <si>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</si>
  <si>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</si>
  <si>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</si>
  <si>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</si>
  <si>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</si>
  <si>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</si>
  <si>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</si>
  <si>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</si>
  <si>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</si>
  <si>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</si>
  <si>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</si>
  <si>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</si>
  <si>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</si>
  <si>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</si>
  <si>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</si>
  <si>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</si>
  <si>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</si>
  <si>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</si>
  <si>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</si>
  <si>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</si>
  <si>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</si>
  <si>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</si>
  <si>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</si>
  <si>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</si>
  <si>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</si>
  <si>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</si>
  <si>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</si>
  <si>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</si>
  <si>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</si>
  <si>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</si>
  <si>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</si>
  <si>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</si>
  <si>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</si>
  <si>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</si>
  <si>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</si>
  <si>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값</t>
  </si>
  <si>
    <t>전체 합계: 받은금액</t>
  </si>
  <si>
    <t>전체 합계: 미수금</t>
  </si>
  <si>
    <t>합계: 미수금</t>
  </si>
  <si>
    <t>31BG25</t>
    <phoneticPr fontId="5" type="noConversion"/>
  </si>
  <si>
    <t>14BB71</t>
    <phoneticPr fontId="5" type="noConversion"/>
  </si>
  <si>
    <t>2024년 08월 31일 토요일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</si>
</sst>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"/>
    <numFmt numFmtId="178" formatCode="mm&quot;월&quot;\ dd&quot;일&quot;\(aaa\)"/>
    <numFmt numFmtId="180" formatCode="#,##0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406784"/>
        <c:axId val="588410384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588410384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88406784"/>
        <c:crosses val="max"/>
        <c:crossBetween val="between"/>
      </c:valAx>
      <c:catAx>
        <c:axId val="5884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84103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26.716050578703" backgroundQuery="1" createdVersion="8" refreshedVersion="8" minRefreshableVersion="3" recordCount="0" supportSubquery="1" supportAdvancedDrill="1" xr:uid="{004331F0-0872-4FFC-9224-65C6F1346C9D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DA1710-4DBB-4F57-8A05-EA7845D0E23F}" name="피벗 테이블3" cacheId="0" dataOnRows="1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3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C6" sqref="C6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AND(LEFT($B3,1)="1",IFERROR(SEARCH("C",$B3)&gt;=1,FALSE))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E17" sqref="E17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 t="e">
        <f>E3*HLOOKUP(E3,$F$23:$I$25,MATCH(C3,{"합정","신촌"},-1),FALSE)</f>
        <v>#N/A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TEXT(SUM(($D$3:$D$20=A24)*$E$3:$E$20),"#,##0원")</f>
        <v>319,000원</v>
      </c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TEXT(SUM(($D$3:$D$20=A25)*$E$3:$E$20),"#,##0원")</f>
        <v>314,600원</v>
      </c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TEXT(SUM(($D$3:$D$20=A26)*$E$3:$E$20),"#,##0원")</f>
        <v>163,800원</v>
      </c>
      <c r="C26" s="4"/>
      <c r="D26" s="5"/>
      <c r="E26" s="25" t="s">
        <v>57</v>
      </c>
      <c r="F26" s="26"/>
      <c r="G26" s="13" t="str">
        <f>COUNTIFS($D$3:$D$20,D5,$E$3:$E$20,"&lt;=25000")&amp;"건"</f>
        <v>1건</v>
      </c>
      <c r="H26" s="13" t="str">
        <f>COUNTIFS($D$3:$D$20,D5,$E$3:$E$20,"&lt;=60000")&amp;"건"</f>
        <v>2건</v>
      </c>
      <c r="I26" s="13" t="str">
        <f>COUNTIFS($D$3:$D$20,D5,$E$3:$E$20,"&lt;=90000")&amp;"건"</f>
        <v>4건</v>
      </c>
    </row>
    <row r="27" spans="1:10">
      <c r="A27" s="3" t="s">
        <v>12</v>
      </c>
      <c r="B27" s="10" t="str">
        <f t="array" ref="B27">TEXT(SUM(($D$3:$D$20=A27)*$E$3:$E$20),"#,##0원")</f>
        <v>234,380원</v>
      </c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D26" sqref="D26"/>
    </sheetView>
  </sheetViews>
  <sheetFormatPr defaultRowHeight="16.5"/>
  <cols>
    <col min="1" max="1" width="3.125" customWidth="1"/>
    <col min="3" max="3" width="19.375" bestFit="1" customWidth="1"/>
    <col min="4" max="4" width="14.125" bestFit="1" customWidth="1"/>
    <col min="5" max="8" width="9.375" bestFit="1" customWidth="1"/>
    <col min="9" max="9" width="8.375" bestFit="1" customWidth="1"/>
    <col min="10" max="11" width="14.5" bestFit="1" customWidth="1"/>
    <col min="12" max="12" width="19.375" bestFit="1" customWidth="1"/>
    <col min="13" max="13" width="17.3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69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72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72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72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72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70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71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I7" sqref="I7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73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74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4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BF42826B-B6BC-4F15-9B05-8BB9C5DD8145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P26" sqref="P26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abSelected="1" workbookViewId="0">
      <selection activeCell="D6" sqref="D6:F23"/>
    </sheetView>
  </sheetViews>
  <sheetFormatPr defaultRowHeight="16.5"/>
  <cols>
    <col min="1" max="1" width="3.25" customWidth="1"/>
    <col min="3" max="3" width="11.625" bestFit="1" customWidth="1"/>
    <col min="4" max="5" width="12.25" bestFit="1" customWidth="1"/>
    <col min="6" max="6" width="1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30">
        <v>89000000</v>
      </c>
      <c r="E6" s="30">
        <v>66750000</v>
      </c>
      <c r="F6" s="30">
        <v>22250000</v>
      </c>
    </row>
    <row r="7" spans="2:6">
      <c r="B7" s="3" t="s">
        <v>25</v>
      </c>
      <c r="C7" s="24">
        <v>43910</v>
      </c>
      <c r="D7" s="30">
        <v>26800000</v>
      </c>
      <c r="E7" s="30">
        <v>19028000</v>
      </c>
      <c r="F7" s="30">
        <v>7772000</v>
      </c>
    </row>
    <row r="8" spans="2:6">
      <c r="B8" s="3" t="s">
        <v>18</v>
      </c>
      <c r="C8" s="24">
        <v>43927</v>
      </c>
      <c r="D8" s="30">
        <v>79800000</v>
      </c>
      <c r="E8" s="30">
        <v>57456000</v>
      </c>
      <c r="F8" s="30">
        <v>22344000</v>
      </c>
    </row>
    <row r="9" spans="2:6">
      <c r="B9" s="3" t="s">
        <v>14</v>
      </c>
      <c r="C9" s="24">
        <v>43927</v>
      </c>
      <c r="D9" s="30">
        <v>28000000</v>
      </c>
      <c r="E9" s="30">
        <v>25760000</v>
      </c>
      <c r="F9" s="30">
        <v>2240000</v>
      </c>
    </row>
    <row r="10" spans="2:6">
      <c r="B10" s="3" t="s">
        <v>13</v>
      </c>
      <c r="C10" s="24">
        <v>43933</v>
      </c>
      <c r="D10" s="30">
        <v>21000000</v>
      </c>
      <c r="E10" s="30">
        <v>18480000</v>
      </c>
      <c r="F10" s="30">
        <v>2520000</v>
      </c>
    </row>
    <row r="11" spans="2:6">
      <c r="B11" s="3" t="s">
        <v>34</v>
      </c>
      <c r="C11" s="24">
        <v>43936</v>
      </c>
      <c r="D11" s="30">
        <v>120000000</v>
      </c>
      <c r="E11" s="30">
        <v>102000000</v>
      </c>
      <c r="F11" s="30">
        <v>18000000</v>
      </c>
    </row>
    <row r="12" spans="2:6">
      <c r="B12" s="3" t="s">
        <v>6</v>
      </c>
      <c r="C12" s="24">
        <v>43941</v>
      </c>
      <c r="D12" s="30">
        <v>60000000</v>
      </c>
      <c r="E12" s="30">
        <v>58200000</v>
      </c>
      <c r="F12" s="30">
        <v>1800000</v>
      </c>
    </row>
    <row r="13" spans="2:6">
      <c r="B13" s="3" t="s">
        <v>27</v>
      </c>
      <c r="C13" s="24">
        <v>43942</v>
      </c>
      <c r="D13" s="30">
        <v>84000000</v>
      </c>
      <c r="E13" s="30">
        <v>79800000</v>
      </c>
      <c r="F13" s="30">
        <v>4200000</v>
      </c>
    </row>
    <row r="14" spans="2:6">
      <c r="B14" s="3" t="s">
        <v>32</v>
      </c>
      <c r="C14" s="24">
        <v>43943</v>
      </c>
      <c r="D14" s="30">
        <v>110000000</v>
      </c>
      <c r="E14" s="30">
        <v>74800000</v>
      </c>
      <c r="F14" s="30">
        <v>35200000</v>
      </c>
    </row>
    <row r="15" spans="2:6">
      <c r="B15" s="3" t="s">
        <v>48</v>
      </c>
      <c r="C15" s="24">
        <v>43944</v>
      </c>
      <c r="D15" s="30">
        <v>19000000</v>
      </c>
      <c r="E15" s="30">
        <v>13490000</v>
      </c>
      <c r="F15" s="30">
        <v>5510000</v>
      </c>
    </row>
    <row r="16" spans="2:6">
      <c r="B16" s="3" t="s">
        <v>26</v>
      </c>
      <c r="C16" s="24">
        <v>43946</v>
      </c>
      <c r="D16" s="30">
        <v>64000000</v>
      </c>
      <c r="E16" s="30">
        <v>42240000</v>
      </c>
      <c r="F16" s="30">
        <v>21760000</v>
      </c>
    </row>
    <row r="17" spans="2:6">
      <c r="B17" s="3" t="s">
        <v>43</v>
      </c>
      <c r="C17" s="24">
        <v>43971</v>
      </c>
      <c r="D17" s="30">
        <v>50000000</v>
      </c>
      <c r="E17" s="30">
        <v>37500000</v>
      </c>
      <c r="F17" s="30">
        <v>12500000</v>
      </c>
    </row>
    <row r="18" spans="2:6">
      <c r="B18" s="3" t="s">
        <v>22</v>
      </c>
      <c r="C18" s="24">
        <v>44002</v>
      </c>
      <c r="D18" s="30">
        <v>39780000</v>
      </c>
      <c r="E18" s="30">
        <v>31824000</v>
      </c>
      <c r="F18" s="30">
        <v>7956000</v>
      </c>
    </row>
    <row r="19" spans="2:6">
      <c r="B19" s="3" t="s">
        <v>23</v>
      </c>
      <c r="C19" s="24">
        <v>44094</v>
      </c>
      <c r="D19" s="30">
        <v>19800000</v>
      </c>
      <c r="E19" s="30">
        <v>9504000</v>
      </c>
      <c r="F19" s="30">
        <v>10296000</v>
      </c>
    </row>
    <row r="20" spans="2:6">
      <c r="B20" s="3" t="s">
        <v>9</v>
      </c>
      <c r="C20" s="24">
        <v>44124</v>
      </c>
      <c r="D20" s="30">
        <v>33000000</v>
      </c>
      <c r="E20" s="30">
        <v>32010000</v>
      </c>
      <c r="F20" s="30">
        <v>990000</v>
      </c>
    </row>
    <row r="21" spans="2:6">
      <c r="B21" s="3" t="s">
        <v>16</v>
      </c>
      <c r="C21" s="24">
        <v>44124</v>
      </c>
      <c r="D21" s="30">
        <v>75600000</v>
      </c>
      <c r="E21" s="30">
        <v>45360000</v>
      </c>
      <c r="F21" s="30">
        <v>30240000</v>
      </c>
    </row>
    <row r="22" spans="2:6">
      <c r="B22" s="3" t="s">
        <v>36</v>
      </c>
      <c r="C22" s="24">
        <v>44155</v>
      </c>
      <c r="D22" s="30">
        <v>94000000</v>
      </c>
      <c r="E22" s="30">
        <v>58280000</v>
      </c>
      <c r="F22" s="30">
        <v>35720000</v>
      </c>
    </row>
    <row r="23" spans="2:6">
      <c r="B23" s="3" t="s">
        <v>47</v>
      </c>
      <c r="C23" s="24">
        <v>44185</v>
      </c>
      <c r="D23" s="30">
        <v>18000000</v>
      </c>
      <c r="E23" s="30">
        <v>9900000</v>
      </c>
      <c r="F23" s="30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H10" sqref="H10"/>
    </sheetView>
  </sheetViews>
  <sheetFormatPr defaultRowHeight="16.5"/>
  <cols>
    <col min="1" max="5" width="12.5" customWidth="1"/>
  </cols>
  <sheetData>
    <row r="1" spans="1:5" ht="20.25">
      <c r="A1" s="27" t="s">
        <v>63</v>
      </c>
      <c r="B1" s="27"/>
      <c r="C1" s="27"/>
      <c r="D1" s="27"/>
      <c r="E1" s="18"/>
    </row>
    <row r="2" spans="1:5">
      <c r="A2" s="18"/>
      <c r="B2" s="19"/>
      <c r="C2" s="18"/>
      <c r="D2" s="29" t="s">
        <v>75</v>
      </c>
      <c r="E2" s="28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e 0 3 e 7 2 7 - 6 6 9 7 - 4 5 6 9 - 9 9 f 7 - 0 9 c 5 6 7 4 2 2 b f f "   x m l n s = " h t t p : / / s c h e m a s . m i c r o s o f t . c o m / D a t a M a s h u p " > A A A A A J c E A A B Q S w M E F A A C A A g A h Y g W W X + 5 c 4 i m A A A A 9 g A A A B I A H A B D b 2 5 m a W c v U G F j a 2 F n Z S 5 4 b W w g o h g A K K A U A A A A A A A A A A A A A A A A A A A A A A A A A A A A h Y + x D o I w G I R f h X S n L S V G Q 3 7 K 4 K g k R h P j S m q F B m g N L Z Z 3 c / C R f A U x i r o 5 3 t 1 3 y d 3 9 e o N s a J v g I j u r j E 5 R h C k K p B b m q H S Z o t 6 d w g X K O G w K U R e l D E Z Y 2 2 S w K k W V c + e E E O 8 9 9 j E 2 X U k Y p R E 5 5 O u d q G R b h E p b V 2 g h 0 a d 1 / N 9 C H P a v M Z z h K K Z 4 x u a Y A p l M y J X + A m z c + 0 x / T F j 2 j e s 7 y W s T r r Z A J g n k / Y E / A F B L A w Q U A A I A C A C F i B Z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Y g W W f / z F S + P A Q A A Z g I A A B M A H A B G b 3 J t d W x h c y 9 T Z W N 0 a W 9 u M S 5 t I K I Y A C i g F A A A A A A A A A A A A A A A A A A A A A A A A A A A A H W Q y 0 r D Q B S G 9 4 W 8 w x A 3 K Q z B G 4 p K F t I q u h G l d W V c x H T U Y D I j m Y l Y R O h C o V i F g o p V o 1 Q Q R R E s V q U u f K H M 5 B 0 c j W K l d R Z z O d 8 5 / / z n U G Q z h 2 C Q S 8 6 + M S W l p O i q 5 a M C 4 L f X 4 j W M a z v x 6 R 0 w g I u Y k g J y i f M q b 7 Z k J E M 3 9 C y x A w 9 h p k 0 6 L t I z B D P 5 o J q a G T X n K f K p G c j d z C K 6 x s i 6 2 d s P x E s o K v W o 1 Z D a I q z H t W O z d y A + 2 z f b v 9 N t u q G m 4 U I W u Y 7 n M O Q b K l Q h y B A 3 8 D A 1 h i G Y w D Y p O H j F G B k c g W A u I A z l W N F F x u 9 V n y E Y L a Z h 4 r p H F X t v 0 d M d r 4 Y g P r n m B 0 e q b C F v L c n E W Z 9 4 s m o K W Q V p W U s a h G D h O z 7 u u j n b c i 2 f G s w P 2 i V 5 s x Q 9 v X 9 K J q 3 8 S u Z 9 C 9 N l 4 n u J 5 3 x x H V G t i w e 4 t a V G z X r U u O D 3 u 7 J F J h M B Q 5 t s G 4 I f I t 6 P + G H Y A f l + i d 8 8 i H q 1 W y W v P P P K m 7 i s d p K v O U e t s j i + k n A a s 6 F B / d N f Q h v n 4 q L 0 L 3 1 s i X J N 0 r 9 o O 6 2 k H P z v U M Y + A F B L A Q I t A B Q A A g A I A I W I F l l / u X O I p g A A A P Y A A A A S A A A A A A A A A A A A A A A A A A A A A A B D b 2 5 m a W c v U G F j a 2 F n Z S 5 4 b W x Q S w E C L Q A U A A I A C A C F i B Z Z D 8 r p q 6 Q A A A D p A A A A E w A A A A A A A A A A A A A A A A D y A A A A W 0 N v b n R l b n R f V H l w Z X N d L n h t b F B L A Q I t A B Q A A g A I A I W I F l n / 8 x U v j w E A A G Y C A A A T A A A A A A A A A A A A A A A A A O M B A A B G b 3 J t d W x h c y 9 T Z W N 0 a W 9 u M S 5 t U E s F B g A A A A A D A A M A w g A A A L 8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w H A A A A A A A A 6 g Y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V B N y V B N C V F Q y V C N i U 5 Q y V F R C U 5 O C U 4 N C V F R C U 5 O S V B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Y z Y 2 Q 3 M D F l L T N k N W E t N D Q w N C 1 h Y j Y w L T h m M 2 E 3 Z W Q 1 N z g 5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2 a W d h d G l v b l N 0 Z X B O Y W 1 l I i B W Y W x 1 Z T 0 i c + 2 D k O y D i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g t M j J U M D c 6 N T g 6 M j I u N D U 5 M T E 5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V C J U E 3 J U E 0 J U V D J U I 2 J T l D J U V E J T k 4 J T g 0 J U V E J T k 5 J U E 5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V B N y V B N C V F Q y V C N i U 5 Q y V F R C U 5 O C U 4 N C V F R C U 5 O S V B O S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Q T c l Q T Q l R U M l Q j Y l O U M l R U Q l O T g l O D Q l R U Q l O T k l Q T k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Z J / o O T 1 i h E l i I m 6 g l N K W 8 A A A A A A g A A A A A A E G Y A A A A B A A A g A A A A L 4 P c 3 8 9 0 g e K D + O J r O T A V D G 1 e f N O d X e L i Z 0 O H x W G n P 6 Y A A A A A D o A A A A A C A A A g A A A A 7 Z a 8 M D C R 7 y 1 n M X t o h 1 o q V 5 O A n N N A x G e D 6 2 c Y R 0 D + Y Y F Q A A A A V N K G b A j g c J S I m j Y l Y C Q Z k C S / / c u i s 7 9 U x x 7 1 R u r D y u 1 u 4 c U 3 K + F U / B Z L 1 9 h z b k t F U D 7 E g U 3 q v A o a c p S W M y Y e / z 2 B T p J k p Z n t W h T v r U T C k T 9 A A A A A 1 b p l Q G v / e W 3 U K 3 R u o m r K e e b d y T w + j A u z S p Y p p d V T 3 a D c Y L r B A m J d Z E e T O I x T y z D Z L B f 1 v W Z P p Q k x U z Z 6 r m 2 c A g = = < / D a t a M a s h u p > 
</file>

<file path=customXml/itemProps1.xml><?xml version="1.0" encoding="utf-8"?>
<ds:datastoreItem xmlns:ds="http://schemas.openxmlformats.org/officeDocument/2006/customXml" ds:itemID="{3B459368-05E6-4747-AD37-678DDF52259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탁성준</cp:lastModifiedBy>
  <cp:lastPrinted>2024-08-19T14:53:27Z</cp:lastPrinted>
  <dcterms:created xsi:type="dcterms:W3CDTF">2023-08-09T00:13:15Z</dcterms:created>
  <dcterms:modified xsi:type="dcterms:W3CDTF">2024-08-30T15:38:03Z</dcterms:modified>
</cp:coreProperties>
</file>