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3회\"/>
    </mc:Choice>
  </mc:AlternateContent>
  <xr:revisionPtr revIDLastSave="0" documentId="13_ncr:1_{A243BDCF-83D8-4DBD-A03A-F31410FFC026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3" hidden="1">'분석작업-2'!$A$3:$G$21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3" i="2" a="1"/>
  <c r="H4" i="2" a="1"/>
  <c r="H17" i="2" a="1"/>
  <c r="H5" i="2" a="1"/>
  <c r="H11" i="2" a="1"/>
  <c r="H12" i="2" a="1"/>
  <c r="H18" i="2" a="1"/>
  <c r="H7" i="2" a="1"/>
  <c r="H19" i="2" a="1"/>
  <c r="H14" i="2" a="1"/>
  <c r="H15" i="2" a="1"/>
  <c r="H10" i="2" a="1"/>
  <c r="H6" i="2" a="1"/>
  <c r="H13" i="2" a="1"/>
  <c r="H8" i="2" a="1"/>
  <c r="H20" i="2" a="1"/>
  <c r="H9" i="2" a="1"/>
  <c r="H16" i="2" a="1"/>
  <c r="H3" i="2" l="1"/>
  <c r="H16" i="2"/>
  <c r="H9" i="2"/>
  <c r="H20" i="2"/>
  <c r="H8" i="2"/>
  <c r="H13" i="2"/>
  <c r="H6" i="2"/>
  <c r="H10" i="2"/>
  <c r="H15" i="2"/>
  <c r="H14" i="2"/>
  <c r="H19" i="2"/>
  <c r="H7" i="2"/>
  <c r="H18" i="2"/>
  <c r="H12" i="2"/>
  <c r="H11" i="2"/>
  <c r="H5" i="2"/>
  <c r="H17" i="2"/>
  <c r="H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9A513C7-9131-4A23-9396-1B0A1A1B3B9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60ACAD9-6EDB-4003-ABBF-4941FA01BFFC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길벗컴활1급기출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<sst xmlns="http://schemas.openxmlformats.org/spreadsheetml/2006/main" count="324" uniqueCount="74">
  <si>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</si>
  <si>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</si>
  <si>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</si>
  <si>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</si>
  <si>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</si>
  <si>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</si>
  <si>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</si>
  <si>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</si>
  <si>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</si>
  <si>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</si>
  <si>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</si>
  <si>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</si>
  <si>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</si>
  <si>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</si>
  <si>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</si>
  <si>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</si>
  <si>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</si>
  <si>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</si>
  <si>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</si>
  <si>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</si>
  <si>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</si>
  <si>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</si>
  <si>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</si>
  <si>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</si>
  <si>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</si>
  <si>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</si>
  <si>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</si>
  <si>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</si>
  <si>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</si>
  <si>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</si>
  <si>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</si>
  <si>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</si>
  <si>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</si>
  <si>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</si>
  <si>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</si>
  <si>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</si>
  <si>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</si>
  <si>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</si>
  <si>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</si>
  <si>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</si>
  <si>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</si>
  <si>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</si>
  <si>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</si>
  <si>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</si>
  <si>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</si>
  <si>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</si>
  <si>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</si>
  <si>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</si>
  <si>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</si>
  <si>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</si>
  <si>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</si>
  <si>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</si>
  <si>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</si>
  <si>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</si>
  <si>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</si>
  <si>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</si>
  <si>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</si>
  <si>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</si>
  <si>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</si>
  <si>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</si>
  <si>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</si>
  <si>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</si>
  <si>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</si>
  <si>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</si>
  <si>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</si>
  <si>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</si>
  <si>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</si>
  <si>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</si>
  <si>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</si>
  <si>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</si>
  <si>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값</t>
  </si>
  <si>
    <t>전체 합계: 받은금액</t>
  </si>
  <si>
    <t>전체 합계: 미수금</t>
  </si>
  <si>
    <t>2024년 07월 23일 화요일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</si>
</sst>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1" formatCode="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pivotButton="1" applyNumberFormat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8">
    <dxf>
      <numFmt numFmtId="177" formatCode="0.0%;&quot;*&quot;;&quot;*&quot;"/>
    </dxf>
    <dxf>
      <numFmt numFmtId="177" formatCode="0.0%;&quot;*&quot;;&quot;*&quot;"/>
    </dxf>
    <dxf>
      <numFmt numFmtId="177" formatCode="0.0%;&quot;*&quot;;&quot;*&quot;"/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6820256"/>
        <c:axId val="163453668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63453668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36820256"/>
        <c:crosses val="max"/>
        <c:crossBetween val="between"/>
      </c:valAx>
      <c:catAx>
        <c:axId val="1136820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3453668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5" name="Button 3" hidden="1">
              <a:extLst>
                <a:ext uri="{63B3BB69-23CF-44E3-9099-C40C66FF867C}">
                  <a14:compatExt spid="_x0000_s13315"/>
                </a:ext>
                <a:ext uri="{FF2B5EF4-FFF2-40B4-BE49-F238E27FC236}">
                  <a16:creationId xmlns:a16="http://schemas.microsoft.com/office/drawing/2014/main" id="{00000000-0008-0000-0500-000003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kang" refreshedDate="45496.740546759262" backgroundQuery="1" createdVersion="8" refreshedVersion="8" minRefreshableVersion="3" recordCount="0" supportSubquery="1" supportAdvancedDrill="1" xr:uid="{24E0B56F-3136-4780-9CDD-4AD357E1F748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A62CC9-C1C4-44DD-A425-CDB892EB36FB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formats count="3">
    <format dxfId="2">
      <pivotArea field="-2" type="button" dataOnly="0" labelOnly="1" outline="0" axis="axisRow" fieldPosition="1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22"/>
  <sheetViews>
    <sheetView tabSelected="1" topLeftCell="A7" workbookViewId="0">
      <selection activeCell="A23" sqref="A23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</sheetData>
  <phoneticPr fontId="5" type="noConversion"/>
  <conditionalFormatting sqref="A3:G20">
    <cfRule type="expression" dxfId="3" priority="1">
      <formula>AND(LEFT($B3,1)="1",IFERROR(SEARCH("C",$B3),0)&gt;0)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G26" sqref="G26:I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E3*HLOOKUP(E3,$E$23:$I$25,IFERROR(MATCH(C3,$E$24:$E$25,0),2)+1,TRUE)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shared" ref="I4:I20" si="0">E4*HLOOKUP(E4,$E$23:$I$25,IFERROR(MATCH(C4,$E$24:$E$25,0),2)+1,TRUE)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shared" si="0"/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 t="shared" si="0"/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 t="shared" si="0"/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 t="shared" si="0"/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shared" si="0"/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 t="shared" si="0"/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 t="shared" si="0"/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 t="shared" si="0"/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 t="shared" si="0"/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shared" si="0"/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 t="shared" si="0"/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 t="shared" si="0"/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 t="shared" si="0"/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shared" si="0"/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 t="shared" si="0"/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 t="shared" si="0"/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TEXT(SUM(($D$3:$D$20=A24)*($E$3:$E$20)),"#,##0원")</f>
        <v>319,000원</v>
      </c>
      <c r="C24" s="4" t="str">
        <f t="array" ref="C24">INDEX($A$3:$A$20,MATCH(MAX(($D$3:$D$20=A24)*($G$3:$G$20)),($D$3:$D$20=A24)*($G$3:$G$20),0))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TEXT(SUM(($D$3:$D$20=A25)*($E$3:$E$20)),"#,##0원")</f>
        <v>314,600원</v>
      </c>
      <c r="C25" s="4" t="str">
        <f t="array" ref="C25">INDEX($A$3:$A$20,MATCH(MAX(($D$3:$D$20=A25)*($G$3:$G$20)),($D$3:$D$20=A25)*($G$3:$G$20),0))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TEXT(SUM(($D$3:$D$20=A26)*($E$3:$E$20)),"#,##0원")</f>
        <v>163,800원</v>
      </c>
      <c r="C26" s="4" t="str">
        <f t="array" ref="C26">INDEX($A$3:$A$20,MATCH(MAX(($D$3:$D$20=A26)*($G$3:$G$20)),($D$3:$D$20=A26)*($G$3:$G$20),0))</f>
        <v>김승철</v>
      </c>
      <c r="D26" s="5"/>
      <c r="E26" s="22" t="s">
        <v>57</v>
      </c>
      <c r="F26" s="23"/>
      <c r="G26" s="13" t="str">
        <f>COUNTIFS($D$3:$D$20,"강석희",$E$3:$E$20,"&lt;="&amp;G23,$E$3:$E$20,"&gt;="&amp;F23)&amp;"건"</f>
        <v>1건</v>
      </c>
      <c r="H26" s="13" t="str">
        <f t="shared" ref="H26:I26" si="1">COUNTIFS($D$3:$D$20,"강석희",$E$3:$E$20,"&lt;="&amp;H23,$E$3:$E$20,"&gt;="&amp;G23)&amp;"건"</f>
        <v>1건</v>
      </c>
      <c r="I26" s="13" t="str">
        <f t="shared" si="1"/>
        <v>3건</v>
      </c>
    </row>
    <row r="27" spans="1:10">
      <c r="A27" s="3" t="s">
        <v>12</v>
      </c>
      <c r="B27" s="10" t="str">
        <f t="array" ref="B27">TEXT(SUM(($D$3:$D$20=A27)*($E$3:$E$20)),"#,##0원")</f>
        <v>234,380원</v>
      </c>
      <c r="C27" s="4" t="str">
        <f t="array" ref="C27">INDEX($A$3:$A$20,MATCH(MAX(($D$3:$D$20=A27)*($G$3:$G$20)),($D$3:$D$20=A27)*($G$3:$G$20),0))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7" priority="3" stopIfTrue="1">
      <formula>(YEAR(TODAY())-(LEFT($D21,2)+1900))&lt;=30</formula>
    </cfRule>
  </conditionalFormatting>
  <conditionalFormatting sqref="C21:C22">
    <cfRule type="expression" dxfId="6" priority="4" stopIfTrue="1">
      <formula>(YEAR(TODAY())-(LEFT($D21,2)+1900))&lt;=30</formula>
    </cfRule>
  </conditionalFormatting>
  <conditionalFormatting sqref="B21:B22">
    <cfRule type="expression" dxfId="5" priority="2" stopIfTrue="1">
      <formula>(YEAR(TODAY())-(LEFT($D21,2)+1900))&lt;=30</formula>
    </cfRule>
  </conditionalFormatting>
  <conditionalFormatting sqref="C21:C22">
    <cfRule type="expression" dxfId="4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3" sqref="D3:G3"/>
      <pivotSelection pane="bottomRight" showHeader="1" axis="axisCol" activeRow="1" activeCol="3" previousRow="1" previousCol="3" click="1" r:id="rId1">
        <pivotArea dataOnly="0" labelOnly="1" fieldPosition="0">
          <references count="1">
            <reference field="3" count="0"/>
          </references>
        </pivotArea>
      </pivotSelection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7" t="s">
        <v>70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8"/>
      <c r="E4" s="28"/>
      <c r="F4" s="28"/>
      <c r="G4" s="28"/>
      <c r="H4" s="28"/>
    </row>
    <row r="5" spans="2:8">
      <c r="C5" t="s">
        <v>68</v>
      </c>
      <c r="D5" s="28">
        <v>8.3033788641265274E-2</v>
      </c>
      <c r="E5" s="28">
        <v>0</v>
      </c>
      <c r="F5" s="28">
        <v>0.79052151762970913</v>
      </c>
      <c r="G5" s="28">
        <v>0</v>
      </c>
      <c r="H5" s="28">
        <v>0.2044985697523716</v>
      </c>
    </row>
    <row r="6" spans="2:8">
      <c r="C6" t="s">
        <v>69</v>
      </c>
      <c r="D6" s="28">
        <v>2.7379400260756193E-2</v>
      </c>
      <c r="E6" s="28">
        <v>0</v>
      </c>
      <c r="F6" s="28">
        <v>0.77422151578643161</v>
      </c>
      <c r="G6" s="28">
        <v>0</v>
      </c>
      <c r="H6" s="28">
        <v>0.18197419385881203</v>
      </c>
    </row>
    <row r="7" spans="2:8">
      <c r="B7" t="s">
        <v>20</v>
      </c>
      <c r="D7" s="28"/>
      <c r="E7" s="28"/>
      <c r="F7" s="28"/>
      <c r="G7" s="28"/>
      <c r="H7" s="28"/>
    </row>
    <row r="8" spans="2:8">
      <c r="C8" t="s">
        <v>68</v>
      </c>
      <c r="D8" s="28">
        <v>0</v>
      </c>
      <c r="E8" s="28">
        <v>0</v>
      </c>
      <c r="F8" s="28">
        <v>0</v>
      </c>
      <c r="G8" s="28">
        <v>1</v>
      </c>
      <c r="H8" s="28">
        <v>0.17543348389916946</v>
      </c>
    </row>
    <row r="9" spans="2:8">
      <c r="C9" t="s">
        <v>69</v>
      </c>
      <c r="D9" s="28">
        <v>0</v>
      </c>
      <c r="E9" s="28">
        <v>0</v>
      </c>
      <c r="F9" s="28">
        <v>0</v>
      </c>
      <c r="G9" s="28">
        <v>1</v>
      </c>
      <c r="H9" s="28">
        <v>0.10643228895179592</v>
      </c>
    </row>
    <row r="10" spans="2:8">
      <c r="B10" t="s">
        <v>30</v>
      </c>
      <c r="D10" s="28"/>
      <c r="E10" s="28"/>
      <c r="F10" s="28"/>
      <c r="G10" s="28"/>
      <c r="H10" s="28"/>
    </row>
    <row r="11" spans="2:8">
      <c r="C11" t="s">
        <v>68</v>
      </c>
      <c r="D11" s="28">
        <v>0</v>
      </c>
      <c r="E11" s="28">
        <v>1</v>
      </c>
      <c r="F11" s="28">
        <v>0</v>
      </c>
      <c r="G11" s="28">
        <v>0</v>
      </c>
      <c r="H11" s="28">
        <v>0.31129294896866239</v>
      </c>
    </row>
    <row r="12" spans="2:8">
      <c r="C12" t="s">
        <v>69</v>
      </c>
      <c r="D12" s="28">
        <v>0</v>
      </c>
      <c r="E12" s="28">
        <v>1</v>
      </c>
      <c r="F12" s="28">
        <v>0</v>
      </c>
      <c r="G12" s="28">
        <v>0</v>
      </c>
      <c r="H12" s="28">
        <v>0.30252848860055015</v>
      </c>
    </row>
    <row r="13" spans="2:8">
      <c r="B13" t="s">
        <v>5</v>
      </c>
      <c r="D13" s="28"/>
      <c r="E13" s="28"/>
      <c r="F13" s="28"/>
      <c r="G13" s="28"/>
      <c r="H13" s="28"/>
    </row>
    <row r="14" spans="2:8">
      <c r="C14" t="s">
        <v>68</v>
      </c>
      <c r="D14" s="28">
        <v>0.91696621135873468</v>
      </c>
      <c r="E14" s="28">
        <v>0</v>
      </c>
      <c r="F14" s="28">
        <v>0.20947848237029093</v>
      </c>
      <c r="G14" s="28">
        <v>0</v>
      </c>
      <c r="H14" s="28">
        <v>0.30877499737979658</v>
      </c>
    </row>
    <row r="15" spans="2:8">
      <c r="C15" t="s">
        <v>69</v>
      </c>
      <c r="D15" s="28">
        <v>0.97262059973924375</v>
      </c>
      <c r="E15" s="28">
        <v>0</v>
      </c>
      <c r="F15" s="28">
        <v>0.22577848421356839</v>
      </c>
      <c r="G15" s="28">
        <v>0</v>
      </c>
      <c r="H15" s="28">
        <v>0.40906502858884192</v>
      </c>
    </row>
    <row r="16" spans="2:8">
      <c r="B16" t="s">
        <v>71</v>
      </c>
      <c r="D16" s="28">
        <v>1</v>
      </c>
      <c r="E16" s="28">
        <v>1</v>
      </c>
      <c r="F16" s="28">
        <v>1</v>
      </c>
      <c r="G16" s="28">
        <v>1</v>
      </c>
      <c r="H16" s="28">
        <v>1</v>
      </c>
    </row>
    <row r="17" spans="2:8">
      <c r="B17" t="s">
        <v>72</v>
      </c>
      <c r="D17" s="28">
        <v>1</v>
      </c>
      <c r="E17" s="28">
        <v>1</v>
      </c>
      <c r="F17" s="28">
        <v>1</v>
      </c>
      <c r="G17" s="28">
        <v>1</v>
      </c>
      <c r="H17" s="28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3" sqref="E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showErrorMessage="1" promptTitle="입력방법" prompt="6자로 _x000a_입력하세요!" sqref="B4:B21" xr:uid="{836C18EE-5F17-4BE8-AD4B-07F4F449B831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opLeftCell="A13" workbookViewId="0">
      <selection activeCell="G4" sqref="G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9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9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9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9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9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9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9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9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9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9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9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9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9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9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9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9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9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9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4" r:id="rId3" name="Button 2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5" r:id="rId4" name="Button 3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E15" sqref="A6:E15"/>
    </sheetView>
  </sheetViews>
  <sheetFormatPr defaultRowHeight="17.399999999999999"/>
  <cols>
    <col min="1" max="5" width="12.5" customWidth="1"/>
  </cols>
  <sheetData>
    <row r="1" spans="1:5" ht="21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1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1</vt:i4>
      </vt:variant>
    </vt:vector>
  </HeadingPairs>
  <TitlesOfParts>
    <vt:vector size="8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강명철</cp:lastModifiedBy>
  <dcterms:created xsi:type="dcterms:W3CDTF">2023-08-09T00:13:15Z</dcterms:created>
  <dcterms:modified xsi:type="dcterms:W3CDTF">2024-07-23T09:05:00Z</dcterms:modified>
</cp:coreProperties>
</file>