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기출\02 최신기출유형\03회\"/>
    </mc:Choice>
  </mc:AlternateContent>
  <xr:revisionPtr revIDLastSave="0" documentId="13_ncr:1_{548BD016-F370-44A1-9846-A49699D7BFD7}" xr6:coauthVersionLast="47" xr6:coauthVersionMax="47" xr10:uidLastSave="{00000000-0000-0000-0000-000000000000}"/>
  <bookViews>
    <workbookView xWindow="-108" yWindow="-108" windowWidth="23256" windowHeight="12576" activeTab="1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_FilterDatabase" localSheetId="3" hidden="1">'분석작업-2'!$A$3:$G$21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91029"/>
  <pivotCaches>
    <pivotCache cacheId="33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6" i="2" l="1"/>
  <c r="H26" i="2"/>
  <c r="G26" i="2"/>
  <c r="C25" i="2" a="1"/>
  <c r="C25" i="2" s="1"/>
  <c r="C26" i="2" a="1"/>
  <c r="C26" i="2" s="1"/>
  <c r="C27" i="2" a="1"/>
  <c r="C27" i="2" s="1"/>
  <c r="C24" i="2" a="1"/>
  <c r="C24" i="2" s="1"/>
  <c r="B25" i="2" a="1"/>
  <c r="B25" i="2" s="1"/>
  <c r="B26" i="2" a="1"/>
  <c r="B26" i="2" s="1"/>
  <c r="B27" i="2" a="1"/>
  <c r="B27" i="2" s="1"/>
  <c r="B24" i="2" a="1"/>
  <c r="B24" i="2" s="1"/>
  <c r="A23" i="1"/>
  <c r="H4" i="2" a="1"/>
  <c r="H8" i="2" a="1"/>
  <c r="H12" i="2" a="1"/>
  <c r="H16" i="2" a="1"/>
  <c r="H20" i="2" a="1"/>
  <c r="H13" i="2" a="1"/>
  <c r="H9" i="2" a="1"/>
  <c r="H17" i="2" a="1"/>
  <c r="H5" i="2" a="1"/>
  <c r="H10" i="2" a="1"/>
  <c r="H19" i="2" a="1"/>
  <c r="H6" i="2" a="1"/>
  <c r="H14" i="2" a="1"/>
  <c r="H18" i="2" a="1"/>
  <c r="H11" i="2" a="1"/>
  <c r="H15" i="2" a="1"/>
  <c r="H7" i="2" a="1"/>
  <c r="H3" i="2" a="1"/>
  <c r="H7" i="2" l="1"/>
  <c r="H15" i="2"/>
  <c r="H11" i="2"/>
  <c r="H18" i="2"/>
  <c r="H14" i="2"/>
  <c r="H6" i="2"/>
  <c r="H19" i="2"/>
  <c r="H10" i="2"/>
  <c r="H5" i="2"/>
  <c r="H17" i="2"/>
  <c r="H9" i="2"/>
  <c r="H13" i="2"/>
  <c r="H20" i="2"/>
  <c r="H16" i="2"/>
  <c r="H12" i="2"/>
  <c r="H8" i="2"/>
  <c r="H4" i="2"/>
  <c r="H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D311532-E5D3-41A4-8F01-09785A19CBDA}" keepAlive="1" name="ThisWorkbookDataModel" description="데이터 모델" type="5" refreshedVersion="7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EA87CAA4-9D31-4142-BA9D-CD2B2C1F80D1}" name="매출현황" type="103" refreshedVersion="7" minRefreshableVersion="5">
    <extLst>
      <ext xmlns:x15="http://schemas.microsoft.com/office/spreadsheetml/2010/11/main" uri="{DE250136-89BD-433C-8126-D09CA5730AF9}">
        <x15:connection id="매출현황" autoDelete="1">
          <x15:textPr prompt="0" codePage="949" sourceFile="C:\길벗컴활1급기출\02 최신기출유형\03회\매출현황.csv" tab="0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<sst xmlns="http://schemas.openxmlformats.org/spreadsheetml/2006/main" count="349" uniqueCount="74">
  <si>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</si>
  <si>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</si>
  <si>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</si>
  <si>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</si>
  <si>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</si>
  <si>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</si>
  <si>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</si>
  <si>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</si>
  <si>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</si>
  <si>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</si>
  <si>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</si>
  <si>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</si>
  <si>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</si>
  <si>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</si>
  <si>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</si>
  <si>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</si>
  <si>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</si>
  <si>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</si>
  <si>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</si>
  <si>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</si>
  <si>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</si>
  <si>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</si>
  <si>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</si>
  <si>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</si>
  <si>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</si>
  <si>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</si>
  <si>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</si>
  <si>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</si>
  <si>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</si>
  <si>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</si>
  <si>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</si>
  <si>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</si>
  <si>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</si>
  <si>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</si>
  <si>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</si>
  <si>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</si>
  <si>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</si>
  <si>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</si>
  <si>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</si>
  <si>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</si>
  <si>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</si>
  <si>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</si>
  <si>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</si>
  <si>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</si>
  <si>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</si>
  <si>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</si>
  <si>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</si>
  <si>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</si>
  <si>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</si>
  <si>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</si>
  <si>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</si>
  <si>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</si>
  <si>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</si>
  <si>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</si>
  <si>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</si>
  <si>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</si>
  <si>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</si>
  <si>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</si>
  <si>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</si>
  <si>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</si>
  <si>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</si>
  <si>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</si>
  <si>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</si>
  <si>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</si>
  <si>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</si>
  <si>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</si>
  <si>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</si>
  <si>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합계: 받은금액</t>
  </si>
  <si>
    <t>합계: 미수금</t>
  </si>
  <si>
    <t>총합계</t>
  </si>
  <si>
    <t>전체 합계: 받은금액</t>
  </si>
  <si>
    <t>전체 합계: 미수금</t>
  </si>
  <si>
    <t>값</t>
  </si>
  <si>
    <t>2024년 06월 28일 금요일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</si>
</sst>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0.0%;&quot;*&quot;;&quot;*&quot;"/>
    <numFmt numFmtId="179" formatCode="mm&quot;월&quot;\ dd&quot;일(&quot;aaa&quot;)&quot;"/>
    <numFmt numFmtId="180" formatCode="0,,&quot;백만원&quot;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b/>
      <sz val="11"/>
      <color theme="1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1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0" fontId="6" fillId="0" borderId="1" xfId="1" applyNumberFormat="1" applyFont="1" applyBorder="1" applyAlignment="1">
      <alignment horizontal="center"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9" fontId="6" fillId="0" borderId="1" xfId="1" applyNumberFormat="1" applyFont="1" applyBorder="1" applyAlignment="1">
      <alignment horizontal="center" vertical="center"/>
    </xf>
    <xf numFmtId="180" fontId="6" fillId="0" borderId="1" xfId="1" applyNumberFormat="1" applyFont="1" applyBorder="1" applyAlignment="1">
      <alignment vertical="center"/>
    </xf>
    <xf numFmtId="0" fontId="15" fillId="4" borderId="0" xfId="0" applyFont="1" applyFill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5">
    <dxf>
      <font>
        <b/>
        <i val="0"/>
        <color rgb="FFFF000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29799887"/>
        <c:axId val="429793647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429793647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29799887"/>
        <c:crosses val="max"/>
        <c:crossBetween val="between"/>
      </c:valAx>
      <c:catAx>
        <c:axId val="42979988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29793647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5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5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5471.792608912037" backgroundQuery="1" createdVersion="7" refreshedVersion="7" minRefreshableVersion="3" recordCount="0" supportSubquery="1" supportAdvancedDrill="1" xr:uid="{D1F12026-6218-4D1B-BE10-F2A5C98D6B9D}">
  <cacheSource type="external" connectionId="1"/>
  <cacheFields count="4">
    <cacheField name="[Measures].[합계: 받은금액]" caption="합계: 받은금액" numFmtId="0" hierarchy="6" level="32767"/>
    <cacheField name="[Measures].[합계: 미수금]" caption="합계: 미수금" numFmtId="0" hierarchy="7" level="32767"/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2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3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0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1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CB0BA85-FFEA-467E-AF46-D49D45860FA9}" name="피벗 테이블1" cacheId="33" dataOnRows="1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>
  <location ref="B2:H17" firstHeaderRow="1" firstDataRow="2" firstDataCol="2"/>
  <pivotFields count="4">
    <pivotField dataField="1" compact="0" showAll="0" defaultSubtotal="0"/>
    <pivotField dataField="1" compact="0" showAll="0" defaultSubtotal="0"/>
    <pivotField axis="axisRow" compact="0" allDrilled="1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showAll="0" dataSourceSort="1" defaultSubtotal="0" defaultAttributeDrillState="1">
      <items count="4">
        <item x="0"/>
        <item x="1"/>
        <item x="2"/>
        <item x="3"/>
      </items>
    </pivotField>
  </pivotFields>
  <rowFields count="2">
    <field x="2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3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0" showDataAs="percentOfCol" baseField="2" baseItem="0" numFmtId="177"/>
    <dataField name="합계: 미수금" fld="1" showDataAs="percentOfCol" baseField="2" baseItem="0" numFmtId="177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workbookViewId="0">
      <selection activeCell="L16" sqref="L16"/>
    </sheetView>
  </sheetViews>
  <sheetFormatPr defaultColWidth="9"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AND(OR(MID(B3,3,1)="A",MID(B3,3,1)="B"),E3&gt;=60000)</f>
        <v>0</v>
      </c>
    </row>
    <row r="25" spans="1:7" ht="15.75" customHeight="1">
      <c r="A25" s="2" t="s">
        <v>41</v>
      </c>
      <c r="B25" s="2" t="s">
        <v>42</v>
      </c>
      <c r="C25" s="2" t="s">
        <v>0</v>
      </c>
      <c r="D25" s="2" t="s">
        <v>1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0" priority="1">
      <formula>AND(LEFT($B3,1)="1",IFERROR(SEARCH("C",$B3),FALSE))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tabSelected="1" topLeftCell="A4" workbookViewId="0">
      <selection activeCell="K23" sqref="K23"/>
    </sheetView>
  </sheetViews>
  <sheetFormatPr defaultRowHeight="17.399999999999999"/>
  <cols>
    <col min="1" max="1" width="10.8984375" customWidth="1"/>
    <col min="2" max="2" width="11.3984375" bestFit="1" customWidth="1"/>
    <col min="3" max="3" width="1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 cm="1">
        <f t="array" ref="H3">fn비고(B3)</f>
        <v/>
      </c>
      <c r="I3" s="4"/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 cm="1">
        <f t="array" ref="H4">fn비고(B4)</f>
        <v/>
      </c>
      <c r="I4" s="4"/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 cm="1">
        <f t="array" ref="H5">fn비고(B5)</f>
        <v>우수고객</v>
      </c>
      <c r="I5" s="4"/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 cm="1">
        <f t="array" ref="H6">fn비고(B6)</f>
        <v>신규고객</v>
      </c>
      <c r="I6" s="4"/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 cm="1">
        <f t="array" ref="H7">fn비고(B7)</f>
        <v>우수고객</v>
      </c>
      <c r="I7" s="4"/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 cm="1">
        <f t="array" ref="H8">fn비고(B8)</f>
        <v/>
      </c>
      <c r="I8" s="4"/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 cm="1">
        <f t="array" ref="H9">fn비고(B9)</f>
        <v>우수고객</v>
      </c>
      <c r="I9" s="4"/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 cm="1">
        <f t="array" ref="H10">fn비고(B10)</f>
        <v/>
      </c>
      <c r="I10" s="4"/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 cm="1">
        <f t="array" ref="H11">fn비고(B11)</f>
        <v/>
      </c>
      <c r="I11" s="4"/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 cm="1">
        <f t="array" ref="H12">fn비고(B12)</f>
        <v>우수고객</v>
      </c>
      <c r="I12" s="4"/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 cm="1">
        <f t="array" ref="H13">fn비고(B13)</f>
        <v/>
      </c>
      <c r="I13" s="4"/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 cm="1">
        <f t="array" ref="H14">fn비고(B14)</f>
        <v>우수고객</v>
      </c>
      <c r="I14" s="4"/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 cm="1">
        <f t="array" ref="H15">fn비고(B15)</f>
        <v/>
      </c>
      <c r="I15" s="4"/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 cm="1">
        <f t="array" ref="H16">fn비고(B16)</f>
        <v/>
      </c>
      <c r="I16" s="4"/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 cm="1">
        <f t="array" ref="H17">fn비고(B17)</f>
        <v>신규고객</v>
      </c>
      <c r="I17" s="4"/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 cm="1">
        <f t="array" ref="H18">fn비고(B18)</f>
        <v>우수고객</v>
      </c>
      <c r="I18" s="4"/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 cm="1">
        <f t="array" ref="H19">fn비고(B19)</f>
        <v/>
      </c>
      <c r="I19" s="4"/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 cm="1">
        <f t="array" ref="H20">fn비고(B20)</f>
        <v/>
      </c>
      <c r="I20" s="4"/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10" t="str">
        <f t="array" ref="B24">TEXT(SUM(($D$3:$D$20=$A24)*($E$3:$E$20)),"#,##0원")</f>
        <v>319,000원</v>
      </c>
      <c r="C24" s="4" t="str">
        <f t="array" ref="C24">INDEX($A$3:$I$20,MATCH(MAX(($D$3:$D$20=A24)*($G$3:$G$20)),($D$3:$D$20=A24)*($G$3:$G$20),0),1)</f>
        <v>성은희</v>
      </c>
      <c r="D24" s="5"/>
      <c r="E24" s="2" t="s">
        <v>5</v>
      </c>
      <c r="F24" s="11">
        <v>2.5000000000000001E-2</v>
      </c>
      <c r="G24" s="11">
        <v>3.5000000000000003E-2</v>
      </c>
      <c r="H24" s="11">
        <v>4.4999999999999998E-2</v>
      </c>
      <c r="I24" s="11">
        <v>5.5E-2</v>
      </c>
      <c r="J24" s="5"/>
    </row>
    <row r="25" spans="1:10">
      <c r="A25" s="3" t="s">
        <v>8</v>
      </c>
      <c r="B25" s="10" t="str">
        <f t="array" ref="B25">TEXT(SUM(($D$3:$D$20=$A25)*($E$3:$E$20)),"#,##0원")</f>
        <v>314,600원</v>
      </c>
      <c r="C25" s="4" t="str">
        <f t="array" ref="C25">INDEX($A$3:$I$20,MATCH(MAX(($D$3:$D$20=A25)*($G$3:$G$20)),($D$3:$D$20=A25)*($G$3:$G$20),0),1)</f>
        <v>정상욱</v>
      </c>
      <c r="D25" s="5"/>
      <c r="E25" s="2" t="s">
        <v>56</v>
      </c>
      <c r="F25" s="12">
        <v>0.02</v>
      </c>
      <c r="G25" s="12">
        <v>0.03</v>
      </c>
      <c r="H25" s="12">
        <v>0.04</v>
      </c>
      <c r="I25" s="12">
        <v>0.05</v>
      </c>
    </row>
    <row r="26" spans="1:10">
      <c r="A26" s="3" t="s">
        <v>21</v>
      </c>
      <c r="B26" s="10" t="str">
        <f t="array" ref="B26">TEXT(SUM(($D$3:$D$20=$A26)*($E$3:$E$20)),"#,##0원")</f>
        <v>163,800원</v>
      </c>
      <c r="C26" s="4" t="str">
        <f t="array" ref="C26">INDEX($A$3:$I$20,MATCH(MAX(($D$3:$D$20=A26)*($G$3:$G$20)),($D$3:$D$20=A26)*($G$3:$G$20),0),1)</f>
        <v>김승철</v>
      </c>
      <c r="D26" s="5"/>
      <c r="E26" s="22" t="s">
        <v>57</v>
      </c>
      <c r="F26" s="23"/>
      <c r="G26" s="13">
        <f>COUNTIFS($E$3:$E$20,"&lt;="&amp;G$23,$D$3:$D$20,"강석희")</f>
        <v>1</v>
      </c>
      <c r="H26" s="13">
        <f>COUNTIFS($E$3:$E$20,"&lt;="&amp;H$23,$D$3:$D$20,"강석희")</f>
        <v>2</v>
      </c>
      <c r="I26" s="13">
        <f>COUNTIFS($E$3:$E$20,"&lt;="&amp;I$23,$D$3:$D$20,"강석희")</f>
        <v>4</v>
      </c>
    </row>
    <row r="27" spans="1:10">
      <c r="A27" s="3" t="s">
        <v>12</v>
      </c>
      <c r="B27" s="10" t="str">
        <f t="array" ref="B27">TEXT(SUM(($D$3:$D$20=$A27)*($E$3:$E$20)),"#,##0원")</f>
        <v>234,380원</v>
      </c>
      <c r="C27" s="4" t="str">
        <f t="array" ref="C27">INDEX($A$3:$I$20,MATCH(MAX(($D$3:$D$20=A27)*($G$3:$G$20)),($D$3:$D$20=A27)*($G$3:$G$20),0),1)</f>
        <v>유순자</v>
      </c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4" priority="3" stopIfTrue="1">
      <formula>(YEAR(TODAY())-(LEFT($D21,2)+1900))&lt;=30</formula>
    </cfRule>
  </conditionalFormatting>
  <conditionalFormatting sqref="C21:C22">
    <cfRule type="expression" dxfId="3" priority="4" stopIfTrue="1">
      <formula>(YEAR(TODAY())-(LEFT($D21,2)+1900))&lt;=30</formula>
    </cfRule>
  </conditionalFormatting>
  <conditionalFormatting sqref="B21:B22">
    <cfRule type="expression" dxfId="2" priority="2" stopIfTrue="1">
      <formula>(YEAR(TODAY())-(LEFT($D21,2)+1900))&lt;=30</formula>
    </cfRule>
  </conditionalFormatting>
  <conditionalFormatting sqref="C21:C22">
    <cfRule type="expression" dxfId="1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workbookViewId="0">
      <selection activeCell="B2" sqref="B2"/>
    </sheetView>
  </sheetViews>
  <sheetFormatPr defaultRowHeight="17.399999999999999"/>
  <cols>
    <col min="1" max="1" width="3.09765625" customWidth="1"/>
    <col min="2" max="2" width="10.59765625" bestFit="1" customWidth="1"/>
    <col min="3" max="3" width="13.5" bestFit="1" customWidth="1"/>
    <col min="4" max="7" width="8.796875" bestFit="1" customWidth="1"/>
    <col min="8" max="8" width="7.5" bestFit="1" customWidth="1"/>
    <col min="9" max="10" width="13.59765625" bestFit="1" customWidth="1"/>
    <col min="11" max="11" width="18.19921875" bestFit="1" customWidth="1"/>
    <col min="12" max="12" width="16.19921875" bestFit="1" customWidth="1"/>
  </cols>
  <sheetData>
    <row r="2" spans="2:8">
      <c r="D2" s="26" t="s">
        <v>0</v>
      </c>
    </row>
    <row r="3" spans="2:8">
      <c r="B3" s="26" t="s">
        <v>42</v>
      </c>
      <c r="C3" s="26" t="s">
        <v>72</v>
      </c>
      <c r="D3" t="s">
        <v>8</v>
      </c>
      <c r="E3" t="s">
        <v>31</v>
      </c>
      <c r="F3" t="s">
        <v>12</v>
      </c>
      <c r="G3" t="s">
        <v>21</v>
      </c>
      <c r="H3" t="s">
        <v>69</v>
      </c>
    </row>
    <row r="4" spans="2:8">
      <c r="B4" t="s">
        <v>11</v>
      </c>
      <c r="D4" s="27"/>
      <c r="E4" s="27"/>
      <c r="F4" s="27"/>
      <c r="G4" s="27"/>
      <c r="H4" s="27"/>
    </row>
    <row r="5" spans="2:8">
      <c r="C5" t="s">
        <v>67</v>
      </c>
      <c r="D5" s="27">
        <v>8.3033788641265274E-2</v>
      </c>
      <c r="E5" s="27">
        <v>0</v>
      </c>
      <c r="F5" s="27">
        <v>0.79052151762970913</v>
      </c>
      <c r="G5" s="27">
        <v>0</v>
      </c>
      <c r="H5" s="27">
        <v>0.2044985697523716</v>
      </c>
    </row>
    <row r="6" spans="2:8">
      <c r="C6" t="s">
        <v>68</v>
      </c>
      <c r="D6" s="27">
        <v>2.7379400260756193E-2</v>
      </c>
      <c r="E6" s="27">
        <v>0</v>
      </c>
      <c r="F6" s="27">
        <v>0.77422151578643161</v>
      </c>
      <c r="G6" s="27">
        <v>0</v>
      </c>
      <c r="H6" s="27">
        <v>0.18197419385881203</v>
      </c>
    </row>
    <row r="7" spans="2:8">
      <c r="B7" t="s">
        <v>20</v>
      </c>
      <c r="D7" s="27"/>
      <c r="E7" s="27"/>
      <c r="F7" s="27"/>
      <c r="G7" s="27"/>
      <c r="H7" s="27"/>
    </row>
    <row r="8" spans="2:8">
      <c r="C8" t="s">
        <v>67</v>
      </c>
      <c r="D8" s="27">
        <v>0</v>
      </c>
      <c r="E8" s="27">
        <v>0</v>
      </c>
      <c r="F8" s="27">
        <v>0</v>
      </c>
      <c r="G8" s="27">
        <v>1</v>
      </c>
      <c r="H8" s="27">
        <v>0.17543348389916946</v>
      </c>
    </row>
    <row r="9" spans="2:8">
      <c r="C9" t="s">
        <v>68</v>
      </c>
      <c r="D9" s="27">
        <v>0</v>
      </c>
      <c r="E9" s="27">
        <v>0</v>
      </c>
      <c r="F9" s="27">
        <v>0</v>
      </c>
      <c r="G9" s="27">
        <v>1</v>
      </c>
      <c r="H9" s="27">
        <v>0.10643228895179592</v>
      </c>
    </row>
    <row r="10" spans="2:8">
      <c r="B10" t="s">
        <v>30</v>
      </c>
      <c r="D10" s="27"/>
      <c r="E10" s="27"/>
      <c r="F10" s="27"/>
      <c r="G10" s="27"/>
      <c r="H10" s="27"/>
    </row>
    <row r="11" spans="2:8">
      <c r="C11" t="s">
        <v>67</v>
      </c>
      <c r="D11" s="27">
        <v>0</v>
      </c>
      <c r="E11" s="27">
        <v>1</v>
      </c>
      <c r="F11" s="27">
        <v>0</v>
      </c>
      <c r="G11" s="27">
        <v>0</v>
      </c>
      <c r="H11" s="27">
        <v>0.31129294896866239</v>
      </c>
    </row>
    <row r="12" spans="2:8">
      <c r="C12" t="s">
        <v>68</v>
      </c>
      <c r="D12" s="27">
        <v>0</v>
      </c>
      <c r="E12" s="27">
        <v>1</v>
      </c>
      <c r="F12" s="27">
        <v>0</v>
      </c>
      <c r="G12" s="27">
        <v>0</v>
      </c>
      <c r="H12" s="27">
        <v>0.30252848860055015</v>
      </c>
    </row>
    <row r="13" spans="2:8">
      <c r="B13" t="s">
        <v>5</v>
      </c>
      <c r="D13" s="27"/>
      <c r="E13" s="27"/>
      <c r="F13" s="27"/>
      <c r="G13" s="27"/>
      <c r="H13" s="27"/>
    </row>
    <row r="14" spans="2:8">
      <c r="C14" t="s">
        <v>67</v>
      </c>
      <c r="D14" s="27">
        <v>0.91696621135873468</v>
      </c>
      <c r="E14" s="27">
        <v>0</v>
      </c>
      <c r="F14" s="27">
        <v>0.20947848237029093</v>
      </c>
      <c r="G14" s="27">
        <v>0</v>
      </c>
      <c r="H14" s="27">
        <v>0.30877499737979658</v>
      </c>
    </row>
    <row r="15" spans="2:8">
      <c r="C15" t="s">
        <v>68</v>
      </c>
      <c r="D15" s="27">
        <v>0.97262059973924375</v>
      </c>
      <c r="E15" s="27">
        <v>0</v>
      </c>
      <c r="F15" s="27">
        <v>0.22577848421356839</v>
      </c>
      <c r="G15" s="27">
        <v>0</v>
      </c>
      <c r="H15" s="27">
        <v>0.40906502858884192</v>
      </c>
    </row>
    <row r="16" spans="2:8">
      <c r="B16" t="s">
        <v>70</v>
      </c>
      <c r="D16" s="27">
        <v>1</v>
      </c>
      <c r="E16" s="27">
        <v>1</v>
      </c>
      <c r="F16" s="27">
        <v>1</v>
      </c>
      <c r="G16" s="27">
        <v>1</v>
      </c>
      <c r="H16" s="27">
        <v>1</v>
      </c>
    </row>
    <row r="17" spans="2:8">
      <c r="B17" t="s">
        <v>71</v>
      </c>
      <c r="D17" s="27">
        <v>1</v>
      </c>
      <c r="E17" s="27">
        <v>1</v>
      </c>
      <c r="F17" s="27">
        <v>1</v>
      </c>
      <c r="G17" s="27">
        <v>1</v>
      </c>
      <c r="H17" s="27">
        <v>1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workbookViewId="0">
      <selection activeCell="E4" sqref="E4"/>
    </sheetView>
  </sheetViews>
  <sheetFormatPr defaultRowHeight="17.399999999999999"/>
  <cols>
    <col min="2" max="2" width="11" customWidth="1"/>
    <col min="3" max="3" width="10.19921875" customWidth="1"/>
    <col min="4" max="4" width="9.09765625" bestFit="1" customWidth="1"/>
    <col min="5" max="5" width="9.8984375" customWidth="1"/>
    <col min="6" max="6" width="9.69921875" customWidth="1"/>
    <col min="7" max="7" width="9.09765625" customWidth="1"/>
    <col min="8" max="8" width="9.09765625" bestFit="1" customWidth="1"/>
  </cols>
  <sheetData>
    <row r="2" spans="1:7">
      <c r="A2" s="14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29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  <sortState xmlns:xlrd2="http://schemas.microsoft.com/office/spreadsheetml/2017/richdata2" ref="A4:G21">
      <sortCondition descending="1" ref="E3:E21"/>
    </sortState>
  </autoFilter>
  <phoneticPr fontId="5" type="noConversion"/>
  <dataValidations count="1">
    <dataValidation type="custom" imeMode="halfAlpha" allowBlank="1" showInputMessage="1" promptTitle="입력방법" prompt="6자로_x000a_입력하세요!" sqref="B4:B21" xr:uid="{DCE5E8EB-6538-46AF-84D6-C2DE9479D6D1}">
      <formula1>LEN(B4)=6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topLeftCell="A12" workbookViewId="0"/>
  </sheetViews>
  <sheetFormatPr defaultRowHeight="17.399999999999999"/>
  <cols>
    <col min="1" max="1" width="11.59765625" bestFit="1" customWidth="1"/>
    <col min="2" max="4" width="9.5" customWidth="1"/>
  </cols>
  <sheetData>
    <row r="1" spans="1:4">
      <c r="A1" s="15" t="s">
        <v>49</v>
      </c>
      <c r="B1" s="15" t="s">
        <v>58</v>
      </c>
      <c r="C1" s="15"/>
      <c r="D1" s="15"/>
    </row>
    <row r="2" spans="1:4">
      <c r="A2" s="16" t="s">
        <v>40</v>
      </c>
      <c r="B2" s="16" t="s">
        <v>1</v>
      </c>
      <c r="C2" s="16" t="s">
        <v>2</v>
      </c>
      <c r="D2" s="16" t="s">
        <v>3</v>
      </c>
    </row>
    <row r="3" spans="1:4">
      <c r="A3" s="16" t="s">
        <v>9</v>
      </c>
      <c r="B3" s="17">
        <v>33000</v>
      </c>
      <c r="C3" s="17">
        <v>32010</v>
      </c>
      <c r="D3" s="17">
        <v>990</v>
      </c>
    </row>
    <row r="4" spans="1:4">
      <c r="A4" s="16" t="s">
        <v>22</v>
      </c>
      <c r="B4" s="17">
        <v>39780</v>
      </c>
      <c r="C4" s="17">
        <v>31824</v>
      </c>
      <c r="D4" s="17">
        <v>7956</v>
      </c>
    </row>
    <row r="5" spans="1:4">
      <c r="A5" s="16" t="s">
        <v>43</v>
      </c>
      <c r="B5" s="17">
        <v>50000</v>
      </c>
      <c r="C5" s="17">
        <v>37500</v>
      </c>
      <c r="D5" s="17">
        <v>12500</v>
      </c>
    </row>
    <row r="6" spans="1:4">
      <c r="A6" s="16" t="s">
        <v>47</v>
      </c>
      <c r="B6" s="17">
        <v>18000</v>
      </c>
      <c r="C6" s="17">
        <v>9900</v>
      </c>
      <c r="D6" s="17">
        <v>8100</v>
      </c>
    </row>
    <row r="7" spans="1:4">
      <c r="A7" s="16" t="s">
        <v>14</v>
      </c>
      <c r="B7" s="17">
        <v>28000</v>
      </c>
      <c r="C7" s="17">
        <v>25760</v>
      </c>
      <c r="D7" s="17">
        <v>2240</v>
      </c>
    </row>
    <row r="8" spans="1:4">
      <c r="A8" s="16" t="s">
        <v>25</v>
      </c>
      <c r="B8" s="17">
        <v>26800</v>
      </c>
      <c r="C8" s="17">
        <v>19028</v>
      </c>
      <c r="D8" s="17">
        <v>7772</v>
      </c>
    </row>
    <row r="9" spans="1:4">
      <c r="A9" s="16" t="s">
        <v>27</v>
      </c>
      <c r="B9" s="17">
        <v>84000</v>
      </c>
      <c r="C9" s="17">
        <v>79800</v>
      </c>
      <c r="D9" s="17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workbookViewId="0">
      <selection activeCell="I24" sqref="I24"/>
    </sheetView>
  </sheetViews>
  <sheetFormatPr defaultRowHeight="17.399999999999999"/>
  <cols>
    <col min="1" max="1" width="3.19921875" customWidth="1"/>
    <col min="3" max="3" width="11.8984375" bestFit="1" customWidth="1"/>
    <col min="4" max="4" width="9.69921875" customWidth="1"/>
    <col min="5" max="5" width="9.09765625" customWidth="1"/>
    <col min="6" max="6" width="9.09765625" bestFit="1" customWidth="1"/>
  </cols>
  <sheetData>
    <row r="4" spans="2:6">
      <c r="B4" s="14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8">
        <v>43850</v>
      </c>
      <c r="D6" s="29">
        <v>89000000</v>
      </c>
      <c r="E6" s="29">
        <v>66750000</v>
      </c>
      <c r="F6" s="29">
        <v>22250000</v>
      </c>
    </row>
    <row r="7" spans="2:6">
      <c r="B7" s="3" t="s">
        <v>25</v>
      </c>
      <c r="C7" s="28">
        <v>43910</v>
      </c>
      <c r="D7" s="29">
        <v>26800000</v>
      </c>
      <c r="E7" s="29">
        <v>19028000</v>
      </c>
      <c r="F7" s="29">
        <v>7772000</v>
      </c>
    </row>
    <row r="8" spans="2:6">
      <c r="B8" s="3" t="s">
        <v>18</v>
      </c>
      <c r="C8" s="28">
        <v>43927</v>
      </c>
      <c r="D8" s="29">
        <v>79800000</v>
      </c>
      <c r="E8" s="29">
        <v>57456000</v>
      </c>
      <c r="F8" s="29">
        <v>22344000</v>
      </c>
    </row>
    <row r="9" spans="2:6">
      <c r="B9" s="3" t="s">
        <v>14</v>
      </c>
      <c r="C9" s="28">
        <v>43927</v>
      </c>
      <c r="D9" s="29">
        <v>28000000</v>
      </c>
      <c r="E9" s="29">
        <v>25760000</v>
      </c>
      <c r="F9" s="29">
        <v>2240000</v>
      </c>
    </row>
    <row r="10" spans="2:6">
      <c r="B10" s="3" t="s">
        <v>13</v>
      </c>
      <c r="C10" s="28">
        <v>43933</v>
      </c>
      <c r="D10" s="29">
        <v>21000000</v>
      </c>
      <c r="E10" s="29">
        <v>18480000</v>
      </c>
      <c r="F10" s="29">
        <v>2520000</v>
      </c>
    </row>
    <row r="11" spans="2:6">
      <c r="B11" s="3" t="s">
        <v>34</v>
      </c>
      <c r="C11" s="28">
        <v>43936</v>
      </c>
      <c r="D11" s="29">
        <v>120000000</v>
      </c>
      <c r="E11" s="29">
        <v>102000000</v>
      </c>
      <c r="F11" s="29">
        <v>18000000</v>
      </c>
    </row>
    <row r="12" spans="2:6">
      <c r="B12" s="3" t="s">
        <v>6</v>
      </c>
      <c r="C12" s="28">
        <v>43941</v>
      </c>
      <c r="D12" s="29">
        <v>60000000</v>
      </c>
      <c r="E12" s="29">
        <v>58200000</v>
      </c>
      <c r="F12" s="29">
        <v>1800000</v>
      </c>
    </row>
    <row r="13" spans="2:6">
      <c r="B13" s="3" t="s">
        <v>27</v>
      </c>
      <c r="C13" s="28">
        <v>43942</v>
      </c>
      <c r="D13" s="29">
        <v>84000000</v>
      </c>
      <c r="E13" s="29">
        <v>79800000</v>
      </c>
      <c r="F13" s="29">
        <v>4200000</v>
      </c>
    </row>
    <row r="14" spans="2:6">
      <c r="B14" s="3" t="s">
        <v>32</v>
      </c>
      <c r="C14" s="28">
        <v>43943</v>
      </c>
      <c r="D14" s="29">
        <v>110000000</v>
      </c>
      <c r="E14" s="29">
        <v>74800000</v>
      </c>
      <c r="F14" s="29">
        <v>35200000</v>
      </c>
    </row>
    <row r="15" spans="2:6">
      <c r="B15" s="3" t="s">
        <v>48</v>
      </c>
      <c r="C15" s="28">
        <v>43944</v>
      </c>
      <c r="D15" s="29">
        <v>19000000</v>
      </c>
      <c r="E15" s="29">
        <v>13490000</v>
      </c>
      <c r="F15" s="29">
        <v>5510000</v>
      </c>
    </row>
    <row r="16" spans="2:6">
      <c r="B16" s="3" t="s">
        <v>26</v>
      </c>
      <c r="C16" s="28">
        <v>43946</v>
      </c>
      <c r="D16" s="29">
        <v>64000000</v>
      </c>
      <c r="E16" s="29">
        <v>42240000</v>
      </c>
      <c r="F16" s="29">
        <v>21760000</v>
      </c>
    </row>
    <row r="17" spans="2:6">
      <c r="B17" s="3" t="s">
        <v>43</v>
      </c>
      <c r="C17" s="28">
        <v>43971</v>
      </c>
      <c r="D17" s="29">
        <v>50000000</v>
      </c>
      <c r="E17" s="29">
        <v>37500000</v>
      </c>
      <c r="F17" s="29">
        <v>12500000</v>
      </c>
    </row>
    <row r="18" spans="2:6">
      <c r="B18" s="3" t="s">
        <v>22</v>
      </c>
      <c r="C18" s="28">
        <v>44002</v>
      </c>
      <c r="D18" s="29">
        <v>39780000</v>
      </c>
      <c r="E18" s="29">
        <v>31824000</v>
      </c>
      <c r="F18" s="29">
        <v>7956000</v>
      </c>
    </row>
    <row r="19" spans="2:6">
      <c r="B19" s="3" t="s">
        <v>23</v>
      </c>
      <c r="C19" s="28">
        <v>44094</v>
      </c>
      <c r="D19" s="29">
        <v>19800000</v>
      </c>
      <c r="E19" s="29">
        <v>9504000</v>
      </c>
      <c r="F19" s="29">
        <v>10296000</v>
      </c>
    </row>
    <row r="20" spans="2:6">
      <c r="B20" s="3" t="s">
        <v>9</v>
      </c>
      <c r="C20" s="28">
        <v>44124</v>
      </c>
      <c r="D20" s="29">
        <v>33000000</v>
      </c>
      <c r="E20" s="29">
        <v>32010000</v>
      </c>
      <c r="F20" s="29">
        <v>990000</v>
      </c>
    </row>
    <row r="21" spans="2:6">
      <c r="B21" s="3" t="s">
        <v>16</v>
      </c>
      <c r="C21" s="28">
        <v>44124</v>
      </c>
      <c r="D21" s="29">
        <v>75600000</v>
      </c>
      <c r="E21" s="29">
        <v>45360000</v>
      </c>
      <c r="F21" s="29">
        <v>30240000</v>
      </c>
    </row>
    <row r="22" spans="2:6">
      <c r="B22" s="3" t="s">
        <v>36</v>
      </c>
      <c r="C22" s="28">
        <v>44155</v>
      </c>
      <c r="D22" s="29">
        <v>94000000</v>
      </c>
      <c r="E22" s="29">
        <v>58280000</v>
      </c>
      <c r="F22" s="29">
        <v>35720000</v>
      </c>
    </row>
    <row r="23" spans="2:6">
      <c r="B23" s="3" t="s">
        <v>47</v>
      </c>
      <c r="C23" s="28">
        <v>44185</v>
      </c>
      <c r="D23" s="29">
        <v>18000000</v>
      </c>
      <c r="E23" s="29">
        <v>9900000</v>
      </c>
      <c r="F23" s="29">
        <v>8100000</v>
      </c>
    </row>
  </sheetData>
  <phoneticPr fontId="5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3" name="Button 1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4" name="Button 2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workbookViewId="0">
      <selection activeCell="F1" sqref="F1"/>
    </sheetView>
  </sheetViews>
  <sheetFormatPr defaultRowHeight="17.399999999999999"/>
  <cols>
    <col min="1" max="5" width="12.5" customWidth="1"/>
  </cols>
  <sheetData>
    <row r="1" spans="1:5" ht="21">
      <c r="A1" s="24" t="s">
        <v>63</v>
      </c>
      <c r="B1" s="24"/>
      <c r="C1" s="24"/>
      <c r="D1" s="24"/>
      <c r="E1" s="18"/>
    </row>
    <row r="2" spans="1:5">
      <c r="A2" s="18"/>
      <c r="B2" s="19"/>
      <c r="C2" s="18"/>
      <c r="D2" s="30" t="s">
        <v>73</v>
      </c>
      <c r="E2" s="25"/>
    </row>
    <row r="3" spans="1:5">
      <c r="A3" s="18"/>
      <c r="B3" s="18"/>
      <c r="C3" s="18"/>
      <c r="D3" s="19"/>
      <c r="E3" s="19"/>
    </row>
    <row r="4" spans="1:5">
      <c r="A4" s="20" t="s">
        <v>40</v>
      </c>
      <c r="B4" s="20" t="s">
        <v>64</v>
      </c>
      <c r="C4" s="20" t="s">
        <v>1</v>
      </c>
      <c r="D4" s="20" t="s">
        <v>65</v>
      </c>
      <c r="E4" s="20" t="s">
        <v>51</v>
      </c>
    </row>
    <row r="5" spans="1:5">
      <c r="A5" s="21" t="s">
        <v>60</v>
      </c>
      <c r="B5" s="21" t="s">
        <v>61</v>
      </c>
      <c r="C5" s="21">
        <v>50000</v>
      </c>
      <c r="D5" s="21" t="s">
        <v>62</v>
      </c>
      <c r="E5" s="21">
        <v>5000</v>
      </c>
    </row>
    <row r="6" spans="1:5">
      <c r="A6" s="21"/>
      <c r="B6" s="21"/>
      <c r="C6" s="21"/>
      <c r="D6" s="21"/>
      <c r="E6" s="21"/>
    </row>
    <row r="7" spans="1:5">
      <c r="A7" s="21"/>
      <c r="B7" s="21"/>
      <c r="C7" s="21"/>
      <c r="D7" s="21"/>
      <c r="E7" s="21"/>
    </row>
    <row r="8" spans="1:5">
      <c r="A8" s="21"/>
      <c r="B8" s="21"/>
      <c r="C8" s="21"/>
      <c r="D8" s="21"/>
      <c r="E8" s="21"/>
    </row>
    <row r="9" spans="1:5">
      <c r="A9" s="21"/>
      <c r="B9" s="21"/>
      <c r="C9" s="21"/>
      <c r="D9" s="21"/>
      <c r="E9" s="21"/>
    </row>
    <row r="10" spans="1:5">
      <c r="A10" s="21"/>
      <c r="B10" s="21"/>
      <c r="C10" s="21"/>
      <c r="D10" s="21"/>
      <c r="E10" s="21"/>
    </row>
    <row r="11" spans="1:5">
      <c r="A11" s="21"/>
      <c r="B11" s="21"/>
      <c r="C11" s="21"/>
      <c r="D11" s="21"/>
      <c r="E11" s="21"/>
    </row>
    <row r="12" spans="1:5">
      <c r="A12" s="21"/>
      <c r="B12" s="21"/>
      <c r="C12" s="21"/>
      <c r="D12" s="21"/>
      <c r="E12" s="21"/>
    </row>
    <row r="13" spans="1:5">
      <c r="A13" s="21"/>
      <c r="B13" s="21"/>
      <c r="C13" s="21"/>
      <c r="D13" s="21"/>
      <c r="E13" s="21"/>
    </row>
    <row r="14" spans="1:5">
      <c r="A14" s="21"/>
      <c r="B14" s="21"/>
      <c r="C14" s="21"/>
      <c r="D14" s="21"/>
      <c r="E14" s="21"/>
    </row>
    <row r="15" spans="1:5">
      <c r="A15" s="21"/>
      <c r="B15" s="21"/>
      <c r="C15" s="21"/>
      <c r="D15" s="21"/>
      <c r="E15" s="21"/>
    </row>
    <row r="16" spans="1:5">
      <c r="A16" s="21"/>
      <c r="B16" s="21"/>
      <c r="C16" s="21"/>
      <c r="D16" s="21"/>
      <c r="E16" s="21"/>
    </row>
  </sheetData>
  <mergeCells count="2">
    <mergeCell ref="A1:D1"/>
    <mergeCell ref="D2:E2"/>
  </mergeCells>
  <phoneticPr fontId="5" type="noConversion"/>
  <pageMargins left="0.7" right="0.7" top="0.75" bottom="0.75" header="0.3" footer="0.3"/>
  <pageSetup paperSize="9" orientation="portrait" r:id="rId1"/>
  <drawing r:id="rId2"/>
  <legacyDrawing r:id="rId3"/>
  <controls>
    <mc:AlternateContent xmlns:mc="http://schemas.openxmlformats.org/markup-compatibility/2006">
      <mc:Choice Requires="x14">
        <control shapeId="8194" r:id="rId4" name="cmd고객관리">
          <controlPr defaultSize="0" autoLine="0" r:id="rId5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15240</xdr:colOff>
                <xdr:row>2</xdr:row>
                <xdr:rowOff>198120</xdr:rowOff>
              </to>
            </anchor>
          </controlPr>
        </control>
      </mc:Choice>
      <mc:Fallback>
        <control shapeId="8194" r:id="rId4" name="cmd고객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user</cp:lastModifiedBy>
  <dcterms:created xsi:type="dcterms:W3CDTF">2023-08-09T00:13:15Z</dcterms:created>
  <dcterms:modified xsi:type="dcterms:W3CDTF">2024-06-28T10:25:30Z</dcterms:modified>
</cp:coreProperties>
</file>