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 2024 내가산책\02 최신기출유형\03회\"/>
    </mc:Choice>
  </mc:AlternateContent>
  <xr:revisionPtr revIDLastSave="0" documentId="8_{C7057B9A-D820-4380-AF96-CA54CC8FEA66}" xr6:coauthVersionLast="47" xr6:coauthVersionMax="47" xr10:uidLastSave="{00000000-0000-0000-0000-000000000000}"/>
  <bookViews>
    <workbookView xWindow="-120" yWindow="-120" windowWidth="29040" windowHeight="15720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36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2" l="1"/>
  <c r="H26" i="2"/>
  <c r="I26" i="2"/>
  <c r="G26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4" i="2" a="1"/>
  <c r="H10" i="2" a="1"/>
  <c r="H16" i="2" a="1"/>
  <c r="H12" i="2" a="1"/>
  <c r="H18" i="2" a="1"/>
  <c r="H13" i="2" a="1"/>
  <c r="H19" i="2" a="1"/>
  <c r="H14" i="2" a="1"/>
  <c r="H9" i="2" a="1"/>
  <c r="H5" i="2" a="1"/>
  <c r="H11" i="2" a="1"/>
  <c r="H17" i="2" a="1"/>
  <c r="H7" i="2" a="1"/>
  <c r="H8" i="2" a="1"/>
  <c r="H20" i="2" a="1"/>
  <c r="H15" i="2" a="1"/>
  <c r="H6" i="2" a="1"/>
  <c r="H3" i="2" a="1"/>
  <c r="H6" i="2" l="1"/>
  <c r="H15" i="2"/>
  <c r="H20" i="2"/>
  <c r="H8" i="2"/>
  <c r="H7" i="2"/>
  <c r="H17" i="2"/>
  <c r="H11" i="2"/>
  <c r="H5" i="2"/>
  <c r="H9" i="2"/>
  <c r="H14" i="2"/>
  <c r="H19" i="2"/>
  <c r="H13" i="2"/>
  <c r="H18" i="2"/>
  <c r="H12" i="2"/>
  <c r="H16" i="2"/>
  <c r="H10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022226-BE92-47F2-9812-CFBCE498A5A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248877E-466F-4F56-B4B5-8B00045CD0EC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길벗컴활1급기출 2024 내가산책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<sst xmlns="http://schemas.openxmlformats.org/spreadsheetml/2006/main" count="364" uniqueCount="80">
  <si>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</si>
  <si>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</si>
  <si>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</si>
  <si>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</si>
  <si>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</si>
  <si>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</si>
  <si>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</si>
  <si>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</si>
  <si>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</si>
  <si>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</si>
  <si>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</si>
  <si>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</si>
  <si>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</si>
  <si>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</si>
  <si>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</si>
  <si>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</si>
  <si>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</si>
  <si>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</si>
  <si>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</si>
  <si>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</si>
  <si>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</si>
  <si>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</si>
  <si>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</si>
  <si>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</si>
  <si>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</si>
  <si>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</si>
  <si>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</si>
  <si>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</si>
  <si>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</si>
  <si>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</si>
  <si>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</si>
  <si>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</si>
  <si>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</si>
  <si>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</si>
  <si>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</si>
  <si>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</si>
  <si>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</si>
  <si>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</si>
  <si>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</si>
  <si>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</si>
  <si>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</si>
  <si>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</si>
  <si>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</si>
  <si>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</si>
  <si>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</si>
  <si>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</si>
  <si>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</si>
  <si>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</si>
  <si>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</si>
  <si>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</si>
  <si>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</si>
  <si>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</si>
  <si>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</si>
  <si>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</si>
  <si>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</si>
  <si>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</si>
  <si>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</si>
  <si>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</si>
  <si>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</si>
  <si>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</si>
  <si>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</si>
  <si>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</si>
  <si>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</si>
  <si>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</si>
  <si>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</si>
  <si>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</si>
  <si>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</si>
  <si>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dsf</t>
  </si>
  <si>
    <t>실버</t>
  </si>
  <si>
    <t>카드</t>
  </si>
  <si>
    <t>sdfsd</t>
  </si>
  <si>
    <t>일반</t>
  </si>
  <si>
    <t>포인트</t>
  </si>
  <si>
    <t>2024년 08월 28일 수요일</t>
  </si>
  <si>
    <t>총합계</t>
  </si>
  <si>
    <t>합계: 받은금액</t>
  </si>
  <si>
    <t>전체 합계: 받은금액</t>
  </si>
  <si>
    <t>전체 합계: 미수금</t>
  </si>
  <si>
    <t>합계: 미수금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</si>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</sst>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8" formatCode="mm&quot;월&quot;dd&quot;일&quot;\(aaa\)"/>
    <numFmt numFmtId="179" formatCode="#,###,,&quot;백&quot;&quot;만&quot;&quot;원&quot;"/>
    <numFmt numFmtId="181" formatCode="0.0%;&quot;*&quot;;&quot;*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15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81" fontId="0" fillId="0" borderId="0" xfId="0" applyNumberForma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6961544"/>
        <c:axId val="616961184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616961184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16961544"/>
        <c:crosses val="max"/>
        <c:crossBetween val="between"/>
      </c:valAx>
      <c:catAx>
        <c:axId val="616961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696118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arbi" refreshedDate="45532.078529513892" backgroundQuery="1" createdVersion="8" refreshedVersion="8" minRefreshableVersion="3" recordCount="0" supportSubquery="1" supportAdvancedDrill="1" xr:uid="{A39187C4-EDD6-44C2-A7A4-96095B6F5C70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68166E-21D9-463A-9F96-CA9EA6C7C588}" name="피벗 테이블1" cacheId="36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81"/>
    <dataField name="합계: 미수금" fld="3" showDataAs="percentOfCol" baseField="0" baseItem="0" numFmtId="181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I20" sqref="I20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 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AND(LEFT($B3,1)="1",IFERROR( SEARCH("C",$B3)&gt;=1,FALSE) 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workbookViewId="0">
      <selection activeCell="I3" sqref="I3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 t="e">
        <f>HLOOKUP(C3,{"합정","신촌"},MATCH(E3,$F$23:$I$23,1))</f>
        <v>#N/A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 (A24=$D$3:$D$20)*$E$3:$E$20),"#,###원")</f>
        <v>319,000원</v>
      </c>
      <c r="C24" s="4" t="str" cm="1">
        <f t="array" ref="C24">INDEX($A$3:$H$20,MATCH(MAX( (A24=$D$3:$D$20)*$G$3:$G$20),$G$3:$G$20,0),1)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 (A25=$D$3:$D$20)*$E$3:$E$20),"#,###원")</f>
        <v>314,600원</v>
      </c>
      <c r="C25" s="4" t="str" cm="1">
        <f t="array" ref="C25">INDEX($A$3:$H$20,MATCH(MAX( (A25=$D$3:$D$20)*$G$3:$G$20),$G$3:$G$20,0),1)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 (A26=$D$3:$D$20)*$E$3:$E$20),"#,###원")</f>
        <v>163,800원</v>
      </c>
      <c r="C26" s="4" t="str" cm="1">
        <f t="array" ref="C26">INDEX($A$3:$H$20,MATCH(MAX( (A26=$D$3:$D$20)*$G$3:$G$20),$G$3:$G$20,0),1)</f>
        <v>김승철</v>
      </c>
      <c r="D26" s="5"/>
      <c r="E26" s="22" t="s">
        <v>57</v>
      </c>
      <c r="F26" s="23"/>
      <c r="G26" s="13">
        <f>COUNTIFS($D$3:$D$20,"강석희",$E$3:$E$20,G$23)</f>
        <v>0</v>
      </c>
      <c r="H26" s="13">
        <f t="shared" ref="H26:I26" si="0">COUNTIFS($D$3:$D$20,"강석희",$E$3:$E$20,H$23)</f>
        <v>1</v>
      </c>
      <c r="I26" s="13">
        <f t="shared" si="0"/>
        <v>0</v>
      </c>
    </row>
    <row r="27" spans="1:10">
      <c r="A27" s="3" t="s">
        <v>12</v>
      </c>
      <c r="B27" s="10" t="str">
        <f t="array" ref="B27">TEXT(SUM( (A27=$D$3:$D$20)*$E$3:$E$20),"#,###원")</f>
        <v>234,380원</v>
      </c>
      <c r="C27" s="4" t="str" cm="1">
        <f t="array" ref="C27">INDEX($A$3:$H$20,MATCH(MAX( (A27=$D$3:$D$20)*$G$3:$G$20),$G$3:$G$20,0),1)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D6" sqref="D6"/>
    </sheetView>
  </sheetViews>
  <sheetFormatPr defaultRowHeight="16.5"/>
  <cols>
    <col min="1" max="1" width="3.125" customWidth="1"/>
    <col min="2" max="2" width="11.25" bestFit="1" customWidth="1"/>
    <col min="3" max="3" width="14.125" bestFit="1" customWidth="1"/>
    <col min="4" max="7" width="9.375" bestFit="1" customWidth="1"/>
    <col min="8" max="8" width="8.375" bestFit="1" customWidth="1"/>
    <col min="9" max="10" width="14.5" bestFit="1" customWidth="1"/>
    <col min="11" max="11" width="19.375" bestFit="1" customWidth="1"/>
    <col min="12" max="12" width="17.375" bestFit="1" customWidth="1"/>
  </cols>
  <sheetData>
    <row r="2" spans="2:8">
      <c r="D2" s="29" t="s">
        <v>0</v>
      </c>
    </row>
    <row r="3" spans="2:8">
      <c r="B3" s="29" t="s">
        <v>42</v>
      </c>
      <c r="C3" s="29" t="s">
        <v>79</v>
      </c>
      <c r="D3" t="s">
        <v>8</v>
      </c>
      <c r="E3" t="s">
        <v>31</v>
      </c>
      <c r="F3" t="s">
        <v>12</v>
      </c>
      <c r="G3" t="s">
        <v>21</v>
      </c>
      <c r="H3" t="s">
        <v>74</v>
      </c>
    </row>
    <row r="4" spans="2:8">
      <c r="B4" t="s">
        <v>11</v>
      </c>
      <c r="D4" s="30"/>
      <c r="E4" s="30"/>
      <c r="F4" s="30"/>
      <c r="G4" s="30"/>
      <c r="H4" s="30"/>
    </row>
    <row r="5" spans="2:8">
      <c r="C5" t="s">
        <v>75</v>
      </c>
      <c r="D5" s="30">
        <v>8.3033788641265274E-2</v>
      </c>
      <c r="E5" s="30">
        <v>0</v>
      </c>
      <c r="F5" s="30">
        <v>0.79052151762970913</v>
      </c>
      <c r="G5" s="30">
        <v>0</v>
      </c>
      <c r="H5" s="30">
        <v>0.2044985697523716</v>
      </c>
    </row>
    <row r="6" spans="2:8">
      <c r="C6" t="s">
        <v>78</v>
      </c>
      <c r="D6" s="30">
        <v>2.7379400260756193E-2</v>
      </c>
      <c r="E6" s="30">
        <v>0</v>
      </c>
      <c r="F6" s="30">
        <v>0.77422151578643161</v>
      </c>
      <c r="G6" s="30">
        <v>0</v>
      </c>
      <c r="H6" s="30">
        <v>0.18197419385881203</v>
      </c>
    </row>
    <row r="7" spans="2:8">
      <c r="B7" t="s">
        <v>20</v>
      </c>
      <c r="D7" s="30"/>
      <c r="E7" s="30"/>
      <c r="F7" s="30"/>
      <c r="G7" s="30"/>
      <c r="H7" s="30"/>
    </row>
    <row r="8" spans="2:8">
      <c r="C8" t="s">
        <v>75</v>
      </c>
      <c r="D8" s="30">
        <v>0</v>
      </c>
      <c r="E8" s="30">
        <v>0</v>
      </c>
      <c r="F8" s="30">
        <v>0</v>
      </c>
      <c r="G8" s="30">
        <v>1</v>
      </c>
      <c r="H8" s="30">
        <v>0.17543348389916946</v>
      </c>
    </row>
    <row r="9" spans="2:8">
      <c r="C9" t="s">
        <v>78</v>
      </c>
      <c r="D9" s="30">
        <v>0</v>
      </c>
      <c r="E9" s="30">
        <v>0</v>
      </c>
      <c r="F9" s="30">
        <v>0</v>
      </c>
      <c r="G9" s="30">
        <v>1</v>
      </c>
      <c r="H9" s="30">
        <v>0.10643228895179592</v>
      </c>
    </row>
    <row r="10" spans="2:8">
      <c r="B10" t="s">
        <v>30</v>
      </c>
      <c r="D10" s="30"/>
      <c r="E10" s="30"/>
      <c r="F10" s="30"/>
      <c r="G10" s="30"/>
      <c r="H10" s="30"/>
    </row>
    <row r="11" spans="2:8">
      <c r="C11" t="s">
        <v>75</v>
      </c>
      <c r="D11" s="30">
        <v>0</v>
      </c>
      <c r="E11" s="30">
        <v>1</v>
      </c>
      <c r="F11" s="30">
        <v>0</v>
      </c>
      <c r="G11" s="30">
        <v>0</v>
      </c>
      <c r="H11" s="30">
        <v>0.31129294896866239</v>
      </c>
    </row>
    <row r="12" spans="2:8">
      <c r="C12" t="s">
        <v>78</v>
      </c>
      <c r="D12" s="30">
        <v>0</v>
      </c>
      <c r="E12" s="30">
        <v>1</v>
      </c>
      <c r="F12" s="30">
        <v>0</v>
      </c>
      <c r="G12" s="30">
        <v>0</v>
      </c>
      <c r="H12" s="30">
        <v>0.30252848860055015</v>
      </c>
    </row>
    <row r="13" spans="2:8">
      <c r="B13" t="s">
        <v>5</v>
      </c>
      <c r="D13" s="30"/>
      <c r="E13" s="30"/>
      <c r="F13" s="30"/>
      <c r="G13" s="30"/>
      <c r="H13" s="30"/>
    </row>
    <row r="14" spans="2:8">
      <c r="C14" t="s">
        <v>75</v>
      </c>
      <c r="D14" s="30">
        <v>0.91696621135873468</v>
      </c>
      <c r="E14" s="30">
        <v>0</v>
      </c>
      <c r="F14" s="30">
        <v>0.20947848237029093</v>
      </c>
      <c r="G14" s="30">
        <v>0</v>
      </c>
      <c r="H14" s="30">
        <v>0.30877499737979658</v>
      </c>
    </row>
    <row r="15" spans="2:8">
      <c r="C15" t="s">
        <v>78</v>
      </c>
      <c r="D15" s="30">
        <v>0.97262059973924375</v>
      </c>
      <c r="E15" s="30">
        <v>0</v>
      </c>
      <c r="F15" s="30">
        <v>0.22577848421356839</v>
      </c>
      <c r="G15" s="30">
        <v>0</v>
      </c>
      <c r="H15" s="30">
        <v>0.40906502858884192</v>
      </c>
    </row>
    <row r="16" spans="2:8">
      <c r="B16" t="s">
        <v>76</v>
      </c>
      <c r="D16" s="30">
        <v>1</v>
      </c>
      <c r="E16" s="30">
        <v>1</v>
      </c>
      <c r="F16" s="30">
        <v>1</v>
      </c>
      <c r="G16" s="30">
        <v>1</v>
      </c>
      <c r="H16" s="30">
        <v>1</v>
      </c>
    </row>
    <row r="17" spans="2:8">
      <c r="B17" t="s">
        <v>77</v>
      </c>
      <c r="D17" s="30">
        <v>1</v>
      </c>
      <c r="E17" s="30">
        <v>1</v>
      </c>
      <c r="F17" s="30">
        <v>1</v>
      </c>
      <c r="G17" s="30">
        <v>1</v>
      </c>
      <c r="H17" s="30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F3" sqref="F3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97A77013-B0F0-4901-BEB0-DDB544B985E3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>
      <selection activeCell="S24" sqref="S24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G5" sqref="G5"/>
    </sheetView>
  </sheetViews>
  <sheetFormatPr defaultRowHeight="16.5"/>
  <cols>
    <col min="1" max="1" width="3.25" customWidth="1"/>
    <col min="3" max="3" width="11.625" bestFit="1" customWidth="1"/>
    <col min="4" max="4" width="9.75" customWidth="1"/>
    <col min="5" max="5" width="9.125" customWidth="1"/>
    <col min="6" max="6" width="9.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6">
        <v>43850</v>
      </c>
      <c r="D6" s="27">
        <v>89000000</v>
      </c>
      <c r="E6" s="27">
        <v>66750000</v>
      </c>
      <c r="F6" s="27">
        <v>22250000</v>
      </c>
    </row>
    <row r="7" spans="2:6">
      <c r="B7" s="3" t="s">
        <v>25</v>
      </c>
      <c r="C7" s="26">
        <v>43910</v>
      </c>
      <c r="D7" s="27">
        <v>26800000</v>
      </c>
      <c r="E7" s="27">
        <v>19028000</v>
      </c>
      <c r="F7" s="27">
        <v>7772000</v>
      </c>
    </row>
    <row r="8" spans="2:6">
      <c r="B8" s="3" t="s">
        <v>18</v>
      </c>
      <c r="C8" s="26">
        <v>43927</v>
      </c>
      <c r="D8" s="27">
        <v>79800000</v>
      </c>
      <c r="E8" s="27">
        <v>57456000</v>
      </c>
      <c r="F8" s="27">
        <v>22344000</v>
      </c>
    </row>
    <row r="9" spans="2:6">
      <c r="B9" s="3" t="s">
        <v>14</v>
      </c>
      <c r="C9" s="26">
        <v>43927</v>
      </c>
      <c r="D9" s="27">
        <v>28000000</v>
      </c>
      <c r="E9" s="27">
        <v>25760000</v>
      </c>
      <c r="F9" s="27">
        <v>2240000</v>
      </c>
    </row>
    <row r="10" spans="2:6">
      <c r="B10" s="3" t="s">
        <v>13</v>
      </c>
      <c r="C10" s="26">
        <v>43933</v>
      </c>
      <c r="D10" s="27">
        <v>21000000</v>
      </c>
      <c r="E10" s="27">
        <v>18480000</v>
      </c>
      <c r="F10" s="27">
        <v>2520000</v>
      </c>
    </row>
    <row r="11" spans="2:6">
      <c r="B11" s="3" t="s">
        <v>34</v>
      </c>
      <c r="C11" s="26">
        <v>43936</v>
      </c>
      <c r="D11" s="27">
        <v>120000000</v>
      </c>
      <c r="E11" s="27">
        <v>102000000</v>
      </c>
      <c r="F11" s="27">
        <v>18000000</v>
      </c>
    </row>
    <row r="12" spans="2:6">
      <c r="B12" s="3" t="s">
        <v>6</v>
      </c>
      <c r="C12" s="26">
        <v>43941</v>
      </c>
      <c r="D12" s="27">
        <v>60000000</v>
      </c>
      <c r="E12" s="27">
        <v>58200000</v>
      </c>
      <c r="F12" s="27">
        <v>1800000</v>
      </c>
    </row>
    <row r="13" spans="2:6">
      <c r="B13" s="3" t="s">
        <v>27</v>
      </c>
      <c r="C13" s="26">
        <v>43942</v>
      </c>
      <c r="D13" s="27">
        <v>84000000</v>
      </c>
      <c r="E13" s="27">
        <v>79800000</v>
      </c>
      <c r="F13" s="27">
        <v>4200000</v>
      </c>
    </row>
    <row r="14" spans="2:6">
      <c r="B14" s="3" t="s">
        <v>32</v>
      </c>
      <c r="C14" s="26">
        <v>43943</v>
      </c>
      <c r="D14" s="27">
        <v>110000000</v>
      </c>
      <c r="E14" s="27">
        <v>74800000</v>
      </c>
      <c r="F14" s="27">
        <v>35200000</v>
      </c>
    </row>
    <row r="15" spans="2:6">
      <c r="B15" s="3" t="s">
        <v>48</v>
      </c>
      <c r="C15" s="26">
        <v>43944</v>
      </c>
      <c r="D15" s="27">
        <v>19000000</v>
      </c>
      <c r="E15" s="27">
        <v>13490000</v>
      </c>
      <c r="F15" s="27">
        <v>5510000</v>
      </c>
    </row>
    <row r="16" spans="2:6">
      <c r="B16" s="3" t="s">
        <v>26</v>
      </c>
      <c r="C16" s="26">
        <v>43946</v>
      </c>
      <c r="D16" s="27">
        <v>64000000</v>
      </c>
      <c r="E16" s="27">
        <v>42240000</v>
      </c>
      <c r="F16" s="27">
        <v>21760000</v>
      </c>
    </row>
    <row r="17" spans="2:6">
      <c r="B17" s="3" t="s">
        <v>43</v>
      </c>
      <c r="C17" s="26">
        <v>43971</v>
      </c>
      <c r="D17" s="27">
        <v>50000000</v>
      </c>
      <c r="E17" s="27">
        <v>37500000</v>
      </c>
      <c r="F17" s="27">
        <v>12500000</v>
      </c>
    </row>
    <row r="18" spans="2:6">
      <c r="B18" s="3" t="s">
        <v>22</v>
      </c>
      <c r="C18" s="26">
        <v>44002</v>
      </c>
      <c r="D18" s="27">
        <v>39780000</v>
      </c>
      <c r="E18" s="27">
        <v>31824000</v>
      </c>
      <c r="F18" s="27">
        <v>7956000</v>
      </c>
    </row>
    <row r="19" spans="2:6">
      <c r="B19" s="3" t="s">
        <v>23</v>
      </c>
      <c r="C19" s="26">
        <v>44094</v>
      </c>
      <c r="D19" s="27">
        <v>19800000</v>
      </c>
      <c r="E19" s="27">
        <v>9504000</v>
      </c>
      <c r="F19" s="27">
        <v>10296000</v>
      </c>
    </row>
    <row r="20" spans="2:6">
      <c r="B20" s="3" t="s">
        <v>9</v>
      </c>
      <c r="C20" s="26">
        <v>44124</v>
      </c>
      <c r="D20" s="27">
        <v>33000000</v>
      </c>
      <c r="E20" s="27">
        <v>32010000</v>
      </c>
      <c r="F20" s="27">
        <v>990000</v>
      </c>
    </row>
    <row r="21" spans="2:6">
      <c r="B21" s="3" t="s">
        <v>16</v>
      </c>
      <c r="C21" s="26">
        <v>44124</v>
      </c>
      <c r="D21" s="27">
        <v>75600000</v>
      </c>
      <c r="E21" s="27">
        <v>45360000</v>
      </c>
      <c r="F21" s="27">
        <v>30240000</v>
      </c>
    </row>
    <row r="22" spans="2:6">
      <c r="B22" s="3" t="s">
        <v>36</v>
      </c>
      <c r="C22" s="26">
        <v>44155</v>
      </c>
      <c r="D22" s="27">
        <v>94000000</v>
      </c>
      <c r="E22" s="27">
        <v>58280000</v>
      </c>
      <c r="F22" s="27">
        <v>35720000</v>
      </c>
    </row>
    <row r="23" spans="2:6">
      <c r="B23" s="3" t="s">
        <v>47</v>
      </c>
      <c r="C23" s="26">
        <v>44185</v>
      </c>
      <c r="D23" s="27">
        <v>18000000</v>
      </c>
      <c r="E23" s="27">
        <v>9900000</v>
      </c>
      <c r="F23" s="27">
        <v>8100000</v>
      </c>
    </row>
  </sheetData>
  <phoneticPr fontId="5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F22" sqref="F22"/>
    </sheetView>
  </sheetViews>
  <sheetFormatPr defaultRowHeight="16.5"/>
  <cols>
    <col min="1" max="5" width="12.5" customWidth="1"/>
  </cols>
  <sheetData>
    <row r="1" spans="1:5" ht="20.25">
      <c r="A1" s="24" t="s">
        <v>63</v>
      </c>
      <c r="B1" s="24"/>
      <c r="C1" s="24"/>
      <c r="D1" s="24"/>
      <c r="E1" s="18"/>
    </row>
    <row r="2" spans="1:5">
      <c r="A2" s="18"/>
      <c r="B2" s="19"/>
      <c r="C2" s="18"/>
      <c r="D2" s="28" t="s">
        <v>73</v>
      </c>
      <c r="E2" s="25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 t="s">
        <v>67</v>
      </c>
      <c r="B6" s="21" t="s">
        <v>68</v>
      </c>
      <c r="C6" s="21">
        <v>10000</v>
      </c>
      <c r="D6" s="21" t="s">
        <v>69</v>
      </c>
      <c r="E6" s="21"/>
    </row>
    <row r="7" spans="1:5">
      <c r="A7" s="21" t="s">
        <v>70</v>
      </c>
      <c r="B7" s="21" t="s">
        <v>61</v>
      </c>
      <c r="C7" s="21">
        <v>1221</v>
      </c>
      <c r="D7" s="21" t="s">
        <v>69</v>
      </c>
      <c r="E7" s="21">
        <v>61.050000000000004</v>
      </c>
    </row>
    <row r="8" spans="1:5">
      <c r="A8" s="21" t="s">
        <v>70</v>
      </c>
      <c r="B8" s="21" t="s">
        <v>71</v>
      </c>
      <c r="C8" s="21">
        <v>100000</v>
      </c>
      <c r="D8" s="21" t="s">
        <v>62</v>
      </c>
      <c r="E8" s="21">
        <v>10000</v>
      </c>
    </row>
    <row r="9" spans="1:5">
      <c r="A9" s="21" t="s">
        <v>70</v>
      </c>
      <c r="B9" s="21" t="s">
        <v>71</v>
      </c>
      <c r="C9" s="21">
        <v>100000</v>
      </c>
      <c r="D9" s="21" t="s">
        <v>69</v>
      </c>
      <c r="E9" s="21">
        <v>5000</v>
      </c>
    </row>
    <row r="10" spans="1:5">
      <c r="A10" s="21" t="s">
        <v>70</v>
      </c>
      <c r="B10" s="21" t="s">
        <v>71</v>
      </c>
      <c r="C10" s="21">
        <v>100000</v>
      </c>
      <c r="D10" s="21" t="s">
        <v>72</v>
      </c>
      <c r="E10" s="21">
        <v>0</v>
      </c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Suna Lee</cp:lastModifiedBy>
  <cp:lastPrinted>2024-08-27T16:20:18Z</cp:lastPrinted>
  <dcterms:created xsi:type="dcterms:W3CDTF">2023-08-09T00:13:15Z</dcterms:created>
  <dcterms:modified xsi:type="dcterms:W3CDTF">2024-08-27T16:57:32Z</dcterms:modified>
</cp:coreProperties>
</file>