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dmswl\OneDrive\바탕 화면\"/>
    </mc:Choice>
  </mc:AlternateContent>
  <xr:revisionPtr revIDLastSave="0" documentId="8_{52575ED3-EC14-475F-86F8-C17CE7C4456E}" xr6:coauthVersionLast="47" xr6:coauthVersionMax="47" xr10:uidLastSave="{00000000-0000-0000-0000-000000000000}"/>
  <bookViews>
    <workbookView xWindow="-170" yWindow="40" windowWidth="19200" windowHeight="10250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8" i="3" l="1" a="1"/>
  <c r="B38" i="3" s="1"/>
  <c r="H4" i="3" a="1"/>
  <c r="H4" i="3" s="1"/>
  <c r="H5" i="3" a="1"/>
  <c r="H5" i="3" s="1"/>
  <c r="H6" i="3" a="1"/>
  <c r="H6" i="3"/>
  <c r="H7" i="3" a="1"/>
  <c r="H7" i="3"/>
  <c r="H8" i="3" a="1"/>
  <c r="H8" i="3" s="1"/>
  <c r="H9" i="3" a="1"/>
  <c r="H9" i="3" s="1"/>
  <c r="H10" i="3" a="1"/>
  <c r="H10" i="3"/>
  <c r="H11" i="3" a="1"/>
  <c r="H11" i="3"/>
  <c r="H12" i="3" a="1"/>
  <c r="H12" i="3" s="1"/>
  <c r="H13" i="3" a="1"/>
  <c r="H13" i="3" s="1"/>
  <c r="H14" i="3" a="1"/>
  <c r="H14" i="3"/>
  <c r="H15" i="3" a="1"/>
  <c r="H15" i="3"/>
  <c r="H16" i="3" a="1"/>
  <c r="H16" i="3" s="1"/>
  <c r="H17" i="3" a="1"/>
  <c r="H17" i="3" s="1"/>
  <c r="H18" i="3" a="1"/>
  <c r="H18" i="3"/>
  <c r="H19" i="3" a="1"/>
  <c r="H19" i="3"/>
  <c r="H20" i="3" a="1"/>
  <c r="H20" i="3" s="1"/>
  <c r="H21" i="3" a="1"/>
  <c r="H21" i="3" s="1"/>
  <c r="H22" i="3" a="1"/>
  <c r="H22" i="3"/>
  <c r="H23" i="3" a="1"/>
  <c r="H23" i="3"/>
  <c r="H24" i="3" a="1"/>
  <c r="H24" i="3" s="1"/>
  <c r="H25" i="3" a="1"/>
  <c r="H25" i="3" s="1"/>
  <c r="H26" i="3" a="1"/>
  <c r="H26" i="3"/>
  <c r="H27" i="3" a="1"/>
  <c r="H27" i="3" s="1"/>
  <c r="H28" i="3" a="1"/>
  <c r="H28" i="3" s="1"/>
  <c r="H29" i="3" a="1"/>
  <c r="H29" i="3" s="1"/>
  <c r="H30" i="3" a="1"/>
  <c r="H30" i="3"/>
  <c r="H31" i="3" a="1"/>
  <c r="H31" i="3" s="1"/>
  <c r="H32" i="3" a="1"/>
  <c r="H32" i="3" s="1"/>
  <c r="H33" i="3" a="1"/>
  <c r="H33" i="3" s="1"/>
  <c r="H34" i="3" a="1"/>
  <c r="H34" i="3"/>
  <c r="H3" i="3" a="1"/>
  <c r="H3" i="3" s="1"/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B12" i="5" s="1"/>
  <c r="J4" i="3" a="1"/>
  <c r="J8" i="3" a="1"/>
  <c r="J12" i="3" a="1"/>
  <c r="J16" i="3" a="1"/>
  <c r="J24" i="3" a="1"/>
  <c r="J29" i="3" a="1"/>
  <c r="J9" i="3" a="1"/>
  <c r="J13" i="3" a="1"/>
  <c r="J17" i="3" a="1"/>
  <c r="J21" i="3" a="1"/>
  <c r="J33" i="3" a="1"/>
  <c r="J5" i="3" a="1"/>
  <c r="J10" i="3" a="1"/>
  <c r="J14" i="3" a="1"/>
  <c r="J18" i="3" a="1"/>
  <c r="J22" i="3" a="1"/>
  <c r="J26" i="3" a="1"/>
  <c r="J30" i="3" a="1"/>
  <c r="J34" i="3" a="1"/>
  <c r="J32" i="3" a="1"/>
  <c r="J25" i="3" a="1"/>
  <c r="J6" i="3" a="1"/>
  <c r="J11" i="3" a="1"/>
  <c r="J15" i="3" a="1"/>
  <c r="J19" i="3" a="1"/>
  <c r="J23" i="3" a="1"/>
  <c r="J27" i="3" a="1"/>
  <c r="J31" i="3" a="1"/>
  <c r="J20" i="3" a="1"/>
  <c r="J28" i="3" a="1"/>
  <c r="J7" i="3" a="1"/>
  <c r="J3" i="3" a="1"/>
  <c r="J7" i="3" l="1"/>
  <c r="J28" i="3"/>
  <c r="J20" i="3"/>
  <c r="J31" i="3"/>
  <c r="J27" i="3"/>
  <c r="J23" i="3"/>
  <c r="J19" i="3"/>
  <c r="J15" i="3"/>
  <c r="J11" i="3"/>
  <c r="J6" i="3"/>
  <c r="J25" i="3"/>
  <c r="J32" i="3"/>
  <c r="J34" i="3"/>
  <c r="J30" i="3"/>
  <c r="J26" i="3"/>
  <c r="J22" i="3"/>
  <c r="J18" i="3"/>
  <c r="J14" i="3"/>
  <c r="J10" i="3"/>
  <c r="J5" i="3"/>
  <c r="J33" i="3"/>
  <c r="J21" i="3"/>
  <c r="J17" i="3"/>
  <c r="J13" i="3"/>
  <c r="J9" i="3"/>
  <c r="J29" i="3"/>
  <c r="J24" i="3"/>
  <c r="J16" i="3"/>
  <c r="J12" i="3"/>
  <c r="J8" i="3"/>
  <c r="J4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6B3078-2C08-45BD-B5AE-59F56E579406}" name="MS Access Database_Query" type="1" refreshedVersion="8" background="1">
    <dbPr connection="DSN=MS Access Database;DBQ=C:\OA\학과별성적.accdb;DefaultDir=C:\OA;DriverId=25;FIL=MS Access;MaxBufferSize=2048;PageTimeout=5;" command="SELECT 문과계열.학과명, 문과계열.학년, 문과계열.성별, 문과계열.학과성적, 문과계열.어학테스트, 문과계열.면접, 문과계열.총점_x000d__x000a_FROM `C:\OA\학과별성적.accdb`.문과계열 문과계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<sst xmlns="http://schemas.openxmlformats.org/spreadsheetml/2006/main" count="436" uniqueCount="88">
  <si>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</si>
  <si>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</si>
  <si>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</si>
  <si>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</si>
  <si>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</si>
  <si>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</si>
  <si>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</si>
  <si>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</si>
  <si>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</si>
  <si>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</si>
  <si>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</si>
  <si>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</si>
  <si>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</si>
  <si>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</si>
  <si>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</si>
  <si>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</si>
  <si>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</si>
  <si>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</si>
  <si>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</si>
  <si>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</si>
  <si>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</si>
  <si>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</si>
  <si>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</si>
  <si>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</si>
  <si>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</si>
  <si>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</si>
  <si>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</si>
  <si>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</si>
  <si>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</si>
  <si>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</si>
  <si>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</si>
  <si>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</si>
  <si>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</si>
  <si>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</si>
  <si>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</si>
  <si>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</si>
  <si>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</si>
  <si>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</si>
  <si>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</si>
  <si>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</si>
  <si>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</si>
  <si>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</si>
  <si>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</si>
  <si>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</si>
  <si>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</si>
  <si>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</si>
  <si>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</si>
  <si>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</si>
  <si>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</si>
  <si>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</si>
  <si>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</si>
  <si>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</si>
  <si>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</si>
  <si>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</si>
  <si>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</si>
  <si>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</si>
  <si>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</si>
  <si>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</si>
  <si>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</si>
  <si>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</si>
  <si>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</si>
  <si>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</si>
  <si>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</si>
  <si>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</si>
  <si>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</si>
  <si>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</si>
  <si>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</si>
  <si>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</si>
  <si>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</si>
  <si>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</si>
  <si>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</si>
  <si>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</si>
  <si>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</si>
  <si>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</si>
  <si>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</si>
  <si>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</si>
  <si>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(모두)</t>
  </si>
  <si>
    <t>총합계</t>
  </si>
  <si>
    <t>값</t>
  </si>
  <si>
    <t>학과명2</t>
  </si>
  <si>
    <t>탐구형 학과</t>
  </si>
  <si>
    <t>예술 · 관습형 학과</t>
  </si>
  <si>
    <t>평균 : 학과성적</t>
  </si>
  <si>
    <t>전체 평균 : 학과성적</t>
  </si>
  <si>
    <t>평균 : 어학테스트</t>
  </si>
  <si>
    <t>전체 평균 : 어학테스트</t>
  </si>
  <si>
    <t>평균 : 면접</t>
  </si>
  <si>
    <t>전체 평균 : 면접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</si>
</sst>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(&quot;0.0&quot;)&quot;;[Black][&gt;=90]&quot;A&quot;;&quot;&quot;;[Blue]General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3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0" fillId="0" borderId="0" xfId="0" applyAlignment="1">
      <alignment horizontal="left" vertical="center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accent1"/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6</xdr:col>
      <xdr:colOff>0</xdr:colOff>
      <xdr:row>3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/>
      </xdr:nvSpPr>
      <xdr:spPr>
        <a:xfrm>
          <a:off x="3511550" y="215900"/>
          <a:ext cx="6667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4178300" y="215900"/>
          <a:ext cx="74295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450850</xdr:colOff>
          <xdr:row>0</xdr:row>
          <xdr:rowOff>171450</xdr:rowOff>
        </xdr:from>
        <xdr:to>
          <xdr:col>8</xdr:col>
          <xdr:colOff>1028700</xdr:colOff>
          <xdr:row>2</xdr:row>
          <xdr:rowOff>133350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천은진" refreshedDate="45490.574130439818" backgroundQuery="1" createdVersion="8" refreshedVersion="8" minRefreshableVersion="3" recordCount="35" xr:uid="{F25365F6-4C16-4056-BE33-80CCDDB06D7F}">
  <cacheSource type="external" connectionId="1"/>
  <cacheFields count="8">
    <cacheField name="학과명" numFmtId="0" sqlType="-9">
      <sharedItems count="4">
        <s v="중국어과"/>
        <s v="문헌정보학과"/>
        <s v="문예창작과"/>
        <s v="국어국문학과"/>
      </sharedItems>
      <fieldGroup par="7"/>
    </cacheField>
    <cacheField name="학년" numFmtId="0" sqlType="8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 sqlType="-9">
      <sharedItems count="2">
        <s v="남"/>
        <s v="여"/>
      </sharedItems>
    </cacheField>
    <cacheField name="학과성적" numFmtId="0" sqlType="8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 sqlType="8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 sqlType="8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 sqlType="8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29580A0-CEDA-4815-ADF1-A8602C6A24D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6" firstHeaderRow="1" firstDataRow="2" firstDataCol="3" rowPageCount="1" colPageCount="1"/>
  <pivotFields count="8">
    <pivotField axis="axisRow" compact="0" showAll="0" defaultSubtotal="0">
      <items count="4">
        <item x="3"/>
        <item x="0"/>
        <item x="2"/>
        <item x="1"/>
      </items>
    </pivotField>
    <pivotField axis="axisPage" compact="0" showAll="0" defaultSubtotal="0">
      <items count="3">
        <item x="1"/>
        <item x="0"/>
        <item x="2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  <pivotField compact="0" showAll="0" defaultSubtotal="0"/>
    <pivotField axis="axisRow" compact="0" showAll="0" defaultSubtotal="0">
      <items count="2">
        <item n="탐구형 학과" sd="0" x="0"/>
        <item n="예술 · 관습형 학과" sd="0" x="1"/>
      </items>
    </pivotField>
  </pivotFields>
  <rowFields count="3">
    <field x="7"/>
    <field x="0"/>
    <field x="-2"/>
  </rowFields>
  <rowItems count="11">
    <i>
      <x/>
    </i>
    <i r="2">
      <x/>
    </i>
    <i r="2" i="1">
      <x v="1"/>
    </i>
    <i r="2" i="2">
      <x v="2"/>
    </i>
    <i>
      <x v="1"/>
    </i>
    <i r="2">
      <x/>
    </i>
    <i r="2" i="1">
      <x v="1"/>
    </i>
    <i r="2" i="2">
      <x v="2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0" baseItem="0" numFmtId="176"/>
    <dataField name="평균 : 어학테스트" fld="4" subtotal="average" baseField="0" baseItem="0" numFmtId="176"/>
    <dataField name="평균 : 면접" fld="5" subtotal="average" baseField="0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zoomScaleNormal="100" workbookViewId="0">
      <selection activeCell="B30" sqref="B30"/>
    </sheetView>
  </sheetViews>
  <sheetFormatPr defaultRowHeight="17" x14ac:dyDescent="0.45"/>
  <cols>
    <col min="1" max="1" width="2.83203125" customWidth="1"/>
    <col min="2" max="2" width="13" bestFit="1" customWidth="1"/>
    <col min="3" max="3" width="7.08203125" bestFit="1" customWidth="1"/>
    <col min="4" max="4" width="4.75" customWidth="1"/>
    <col min="5" max="5" width="5.08203125" customWidth="1"/>
    <col min="7" max="7" width="11" bestFit="1" customWidth="1"/>
    <col min="8" max="8" width="5.75" customWidth="1"/>
  </cols>
  <sheetData>
    <row r="2" spans="2:8" x14ac:dyDescent="0.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5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5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5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5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5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5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5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5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5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5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5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5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5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5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5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5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5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5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5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5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5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5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5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5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5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5">
      <c r="B29" s="30" t="s">
        <v>75</v>
      </c>
    </row>
    <row r="30" spans="2:8" x14ac:dyDescent="0.45">
      <c r="B30" t="b">
        <f>AND(OR($B3="문예창작과",$B3="문헌정보학과"),COUNTIF($F3:$H3,"&gt;=80")=3)</f>
        <v>1</v>
      </c>
    </row>
    <row r="32" spans="2:8" x14ac:dyDescent="0.45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5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5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5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5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5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5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5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5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5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tabSelected="1" view="pageBreakPreview" zoomScale="60" zoomScaleNormal="100" workbookViewId="0">
      <selection activeCell="G6" sqref="G6"/>
    </sheetView>
  </sheetViews>
  <sheetFormatPr defaultRowHeight="17" x14ac:dyDescent="0.45"/>
  <cols>
    <col min="1" max="1" width="4.25" customWidth="1"/>
    <col min="2" max="2" width="13" bestFit="1" customWidth="1"/>
    <col min="3" max="5" width="7.33203125" customWidth="1"/>
    <col min="6" max="6" width="10.25" customWidth="1"/>
    <col min="7" max="7" width="12.08203125" customWidth="1"/>
    <col min="8" max="8" width="7.33203125" customWidth="1"/>
    <col min="9" max="9" width="8.33203125" customWidth="1"/>
  </cols>
  <sheetData>
    <row r="2" spans="2:9" x14ac:dyDescent="0.45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5">
      <c r="B3" s="7" t="s">
        <v>19</v>
      </c>
      <c r="C3" s="7" t="s">
        <v>21</v>
      </c>
      <c r="D3" s="7">
        <v>3</v>
      </c>
      <c r="E3" s="7" t="s">
        <v>9</v>
      </c>
      <c r="F3" s="31">
        <v>79.3</v>
      </c>
      <c r="G3" s="31">
        <v>78</v>
      </c>
      <c r="H3" s="31">
        <v>69</v>
      </c>
      <c r="I3" s="32">
        <v>75.95</v>
      </c>
    </row>
    <row r="4" spans="2:9" x14ac:dyDescent="0.45">
      <c r="B4" s="8" t="s">
        <v>19</v>
      </c>
      <c r="C4" s="8" t="s">
        <v>39</v>
      </c>
      <c r="D4" s="8">
        <v>2</v>
      </c>
      <c r="E4" s="8" t="s">
        <v>11</v>
      </c>
      <c r="F4" s="33">
        <v>97.3</v>
      </c>
      <c r="G4" s="33">
        <v>62</v>
      </c>
      <c r="H4" s="33">
        <v>77</v>
      </c>
      <c r="I4" s="34">
        <v>84.15</v>
      </c>
    </row>
    <row r="5" spans="2:9" x14ac:dyDescent="0.45">
      <c r="B5" s="8" t="s">
        <v>7</v>
      </c>
      <c r="C5" s="8" t="s">
        <v>16</v>
      </c>
      <c r="D5" s="8">
        <v>4</v>
      </c>
      <c r="E5" s="8" t="s">
        <v>9</v>
      </c>
      <c r="F5" s="33">
        <v>81.099999999999994</v>
      </c>
      <c r="G5" s="33">
        <v>82</v>
      </c>
      <c r="H5" s="33">
        <v>82</v>
      </c>
      <c r="I5" s="34">
        <v>81.55</v>
      </c>
    </row>
    <row r="6" spans="2:9" x14ac:dyDescent="0.45">
      <c r="B6" s="8" t="s">
        <v>12</v>
      </c>
      <c r="C6" s="8" t="s">
        <v>17</v>
      </c>
      <c r="D6" s="8">
        <v>3</v>
      </c>
      <c r="E6" s="8" t="s">
        <v>9</v>
      </c>
      <c r="F6" s="33">
        <v>81.099999999999994</v>
      </c>
      <c r="G6" s="33">
        <v>87</v>
      </c>
      <c r="H6" s="33">
        <v>82</v>
      </c>
      <c r="I6" s="34">
        <v>82.55</v>
      </c>
    </row>
    <row r="7" spans="2:9" x14ac:dyDescent="0.45">
      <c r="B7" s="8" t="s">
        <v>22</v>
      </c>
      <c r="C7" s="8" t="s">
        <v>23</v>
      </c>
      <c r="D7" s="8">
        <v>4</v>
      </c>
      <c r="E7" s="8" t="s">
        <v>9</v>
      </c>
      <c r="F7" s="33">
        <v>72.8</v>
      </c>
      <c r="G7" s="33">
        <v>98</v>
      </c>
      <c r="H7" s="33">
        <v>80</v>
      </c>
      <c r="I7" s="34">
        <v>80</v>
      </c>
    </row>
    <row r="8" spans="2:9" x14ac:dyDescent="0.45">
      <c r="B8" s="8" t="s">
        <v>7</v>
      </c>
      <c r="C8" s="8" t="s">
        <v>24</v>
      </c>
      <c r="D8" s="8">
        <v>2</v>
      </c>
      <c r="E8" s="8" t="s">
        <v>11</v>
      </c>
      <c r="F8" s="33">
        <v>72.8</v>
      </c>
      <c r="G8" s="33">
        <v>99</v>
      </c>
      <c r="H8" s="33">
        <v>80</v>
      </c>
      <c r="I8" s="34">
        <v>80.2</v>
      </c>
    </row>
    <row r="9" spans="2:9" x14ac:dyDescent="0.45">
      <c r="B9" s="8" t="s">
        <v>22</v>
      </c>
      <c r="C9" s="8" t="s">
        <v>40</v>
      </c>
      <c r="D9" s="8">
        <v>3</v>
      </c>
      <c r="E9" s="8" t="s">
        <v>9</v>
      </c>
      <c r="F9" s="33">
        <v>93.3</v>
      </c>
      <c r="G9" s="33">
        <v>70</v>
      </c>
      <c r="H9" s="33">
        <v>91</v>
      </c>
      <c r="I9" s="34">
        <v>87.95</v>
      </c>
    </row>
    <row r="10" spans="2:9" x14ac:dyDescent="0.45">
      <c r="B10" s="8" t="s">
        <v>7</v>
      </c>
      <c r="C10" s="8" t="s">
        <v>41</v>
      </c>
      <c r="D10" s="8">
        <v>2</v>
      </c>
      <c r="E10" s="8" t="s">
        <v>11</v>
      </c>
      <c r="F10" s="33">
        <v>69.099999999999994</v>
      </c>
      <c r="G10" s="33">
        <v>94</v>
      </c>
      <c r="H10" s="33">
        <v>92</v>
      </c>
      <c r="I10" s="34">
        <v>80.95</v>
      </c>
    </row>
    <row r="11" spans="2:9" x14ac:dyDescent="0.45">
      <c r="B11" s="8" t="s">
        <v>12</v>
      </c>
      <c r="C11" s="8" t="s">
        <v>42</v>
      </c>
      <c r="D11" s="8">
        <v>3</v>
      </c>
      <c r="E11" s="8" t="s">
        <v>9</v>
      </c>
      <c r="F11" s="33">
        <v>88.4</v>
      </c>
      <c r="G11" s="33">
        <v>94</v>
      </c>
      <c r="H11" s="33">
        <v>97</v>
      </c>
      <c r="I11" s="34">
        <v>92.1</v>
      </c>
    </row>
    <row r="12" spans="2:9" x14ac:dyDescent="0.45">
      <c r="B12" s="8" t="s">
        <v>22</v>
      </c>
      <c r="C12" s="8" t="s">
        <v>43</v>
      </c>
      <c r="D12" s="8">
        <v>2</v>
      </c>
      <c r="E12" s="8" t="s">
        <v>9</v>
      </c>
      <c r="F12" s="33">
        <v>86.6</v>
      </c>
      <c r="G12" s="33">
        <v>78</v>
      </c>
      <c r="H12" s="33">
        <v>96</v>
      </c>
      <c r="I12" s="34">
        <v>87.7</v>
      </c>
    </row>
    <row r="13" spans="2:9" x14ac:dyDescent="0.45">
      <c r="B13" s="8" t="s">
        <v>7</v>
      </c>
      <c r="C13" s="8" t="s">
        <v>14</v>
      </c>
      <c r="D13" s="8">
        <v>3</v>
      </c>
      <c r="E13" s="8" t="s">
        <v>11</v>
      </c>
      <c r="F13" s="33">
        <v>97.3</v>
      </c>
      <c r="G13" s="33">
        <v>98</v>
      </c>
      <c r="H13" s="33">
        <v>82</v>
      </c>
      <c r="I13" s="34">
        <v>92.85</v>
      </c>
    </row>
    <row r="14" spans="2:9" x14ac:dyDescent="0.45">
      <c r="B14" s="8" t="s">
        <v>12</v>
      </c>
      <c r="C14" s="8" t="s">
        <v>15</v>
      </c>
      <c r="D14" s="8">
        <v>2</v>
      </c>
      <c r="E14" s="8" t="s">
        <v>11</v>
      </c>
      <c r="F14" s="33">
        <v>91.5</v>
      </c>
      <c r="G14" s="33">
        <v>98</v>
      </c>
      <c r="H14" s="33">
        <v>88</v>
      </c>
      <c r="I14" s="34">
        <v>91.75</v>
      </c>
    </row>
    <row r="15" spans="2:9" x14ac:dyDescent="0.45">
      <c r="B15" s="8" t="s">
        <v>22</v>
      </c>
      <c r="C15" s="8" t="s">
        <v>27</v>
      </c>
      <c r="D15" s="8">
        <v>2</v>
      </c>
      <c r="E15" s="8" t="s">
        <v>9</v>
      </c>
      <c r="F15" s="33">
        <v>94</v>
      </c>
      <c r="G15" s="33">
        <v>92</v>
      </c>
      <c r="H15" s="33">
        <v>92</v>
      </c>
      <c r="I15" s="34">
        <v>93</v>
      </c>
    </row>
    <row r="16" spans="2:9" x14ac:dyDescent="0.45">
      <c r="B16" s="8" t="s">
        <v>19</v>
      </c>
      <c r="C16" s="8" t="s">
        <v>28</v>
      </c>
      <c r="D16" s="8">
        <v>2</v>
      </c>
      <c r="E16" s="8" t="s">
        <v>9</v>
      </c>
      <c r="F16" s="33">
        <v>97.7</v>
      </c>
      <c r="G16" s="33">
        <v>88</v>
      </c>
      <c r="H16" s="33">
        <v>88</v>
      </c>
      <c r="I16" s="34">
        <v>92.85</v>
      </c>
    </row>
    <row r="17" spans="2:9" x14ac:dyDescent="0.45">
      <c r="B17" s="8" t="s">
        <v>19</v>
      </c>
      <c r="C17" s="8" t="s">
        <v>44</v>
      </c>
      <c r="D17" s="8">
        <v>2</v>
      </c>
      <c r="E17" s="8" t="s">
        <v>11</v>
      </c>
      <c r="F17" s="33">
        <v>87.1</v>
      </c>
      <c r="G17" s="33">
        <v>96</v>
      </c>
      <c r="H17" s="33">
        <v>91</v>
      </c>
      <c r="I17" s="34">
        <v>90.05</v>
      </c>
    </row>
    <row r="18" spans="2:9" x14ac:dyDescent="0.45">
      <c r="B18" s="8" t="s">
        <v>22</v>
      </c>
      <c r="C18" s="8" t="s">
        <v>34</v>
      </c>
      <c r="D18" s="8">
        <v>2</v>
      </c>
      <c r="E18" s="8" t="s">
        <v>9</v>
      </c>
      <c r="F18" s="33">
        <v>88.4</v>
      </c>
      <c r="G18" s="33">
        <v>91</v>
      </c>
      <c r="H18" s="33">
        <v>95</v>
      </c>
      <c r="I18" s="34">
        <v>90.9</v>
      </c>
    </row>
    <row r="19" spans="2:9" x14ac:dyDescent="0.45">
      <c r="B19" s="8" t="s">
        <v>22</v>
      </c>
      <c r="C19" s="8" t="s">
        <v>35</v>
      </c>
      <c r="D19" s="8">
        <v>3</v>
      </c>
      <c r="E19" s="8" t="s">
        <v>9</v>
      </c>
      <c r="F19" s="33">
        <v>91.7</v>
      </c>
      <c r="G19" s="33">
        <v>95</v>
      </c>
      <c r="H19" s="33">
        <v>88</v>
      </c>
      <c r="I19" s="34">
        <v>91.25</v>
      </c>
    </row>
    <row r="20" spans="2:9" x14ac:dyDescent="0.45">
      <c r="B20" s="8" t="s">
        <v>12</v>
      </c>
      <c r="C20" s="8" t="s">
        <v>45</v>
      </c>
      <c r="D20" s="8">
        <v>2</v>
      </c>
      <c r="E20" s="8" t="s">
        <v>11</v>
      </c>
      <c r="F20" s="33">
        <v>91.7</v>
      </c>
      <c r="G20" s="33">
        <v>96</v>
      </c>
      <c r="H20" s="33">
        <v>87</v>
      </c>
      <c r="I20" s="34">
        <v>91.15</v>
      </c>
    </row>
    <row r="21" spans="2:9" x14ac:dyDescent="0.45">
      <c r="B21" s="8" t="s">
        <v>7</v>
      </c>
      <c r="C21" s="8" t="s">
        <v>46</v>
      </c>
      <c r="D21" s="8">
        <v>3</v>
      </c>
      <c r="E21" s="8" t="s">
        <v>11</v>
      </c>
      <c r="F21" s="33">
        <v>71.099999999999994</v>
      </c>
      <c r="G21" s="33">
        <v>92</v>
      </c>
      <c r="H21" s="33">
        <v>92</v>
      </c>
      <c r="I21" s="34">
        <v>81.55</v>
      </c>
    </row>
    <row r="22" spans="2:9" x14ac:dyDescent="0.45">
      <c r="B22" s="8" t="s">
        <v>7</v>
      </c>
      <c r="C22" s="8" t="s">
        <v>47</v>
      </c>
      <c r="D22" s="8">
        <v>3</v>
      </c>
      <c r="E22" s="8" t="s">
        <v>11</v>
      </c>
      <c r="F22" s="33">
        <v>81.099999999999994</v>
      </c>
      <c r="G22" s="33">
        <v>79</v>
      </c>
      <c r="H22" s="33">
        <v>96</v>
      </c>
      <c r="I22" s="34">
        <v>85.15</v>
      </c>
    </row>
    <row r="23" spans="2:9" x14ac:dyDescent="0.45">
      <c r="B23" s="8" t="s">
        <v>7</v>
      </c>
      <c r="C23" s="8" t="s">
        <v>48</v>
      </c>
      <c r="D23" s="8">
        <v>2</v>
      </c>
      <c r="E23" s="8" t="s">
        <v>11</v>
      </c>
      <c r="F23" s="33">
        <v>84.6</v>
      </c>
      <c r="G23" s="33">
        <v>77</v>
      </c>
      <c r="H23" s="33">
        <v>96</v>
      </c>
      <c r="I23" s="34">
        <v>86.5</v>
      </c>
    </row>
    <row r="24" spans="2:9" x14ac:dyDescent="0.45">
      <c r="B24" s="8" t="s">
        <v>7</v>
      </c>
      <c r="C24" s="8" t="s">
        <v>49</v>
      </c>
      <c r="D24" s="8">
        <v>3</v>
      </c>
      <c r="E24" s="8" t="s">
        <v>9</v>
      </c>
      <c r="F24" s="33">
        <v>72.8</v>
      </c>
      <c r="G24" s="33">
        <v>95</v>
      </c>
      <c r="H24" s="33">
        <v>91</v>
      </c>
      <c r="I24" s="34">
        <v>82.7</v>
      </c>
    </row>
    <row r="25" spans="2:9" x14ac:dyDescent="0.45">
      <c r="B25" s="8" t="s">
        <v>7</v>
      </c>
      <c r="C25" s="8" t="s">
        <v>50</v>
      </c>
      <c r="D25" s="8">
        <v>2</v>
      </c>
      <c r="E25" s="8" t="s">
        <v>9</v>
      </c>
      <c r="F25" s="33">
        <v>99.9</v>
      </c>
      <c r="G25" s="33">
        <v>91</v>
      </c>
      <c r="H25" s="33">
        <v>90</v>
      </c>
      <c r="I25" s="34">
        <v>95.15</v>
      </c>
    </row>
    <row r="26" spans="2:9" x14ac:dyDescent="0.45">
      <c r="B26" s="8" t="s">
        <v>7</v>
      </c>
      <c r="C26" s="8" t="s">
        <v>51</v>
      </c>
      <c r="D26" s="8">
        <v>2</v>
      </c>
      <c r="E26" s="8" t="s">
        <v>11</v>
      </c>
      <c r="F26" s="33">
        <v>93.3</v>
      </c>
      <c r="G26" s="33">
        <v>87</v>
      </c>
      <c r="H26" s="33">
        <v>95</v>
      </c>
      <c r="I26" s="34">
        <v>92.55</v>
      </c>
    </row>
    <row r="27" spans="2:9" x14ac:dyDescent="0.45">
      <c r="B27" s="8" t="s">
        <v>22</v>
      </c>
      <c r="C27" s="8" t="s">
        <v>36</v>
      </c>
      <c r="D27" s="8">
        <v>2</v>
      </c>
      <c r="E27" s="8" t="s">
        <v>9</v>
      </c>
      <c r="F27" s="33">
        <v>93.3</v>
      </c>
      <c r="G27" s="33">
        <v>94</v>
      </c>
      <c r="H27" s="33">
        <v>90</v>
      </c>
      <c r="I27" s="34">
        <v>92.45</v>
      </c>
    </row>
    <row r="28" spans="2:9" x14ac:dyDescent="0.45">
      <c r="B28" s="9" t="s">
        <v>19</v>
      </c>
      <c r="C28" s="9" t="s">
        <v>37</v>
      </c>
      <c r="D28" s="9">
        <v>3</v>
      </c>
      <c r="E28" s="9" t="s">
        <v>9</v>
      </c>
      <c r="F28" s="35">
        <v>97.7</v>
      </c>
      <c r="G28" s="35">
        <v>99</v>
      </c>
      <c r="H28" s="35">
        <v>95</v>
      </c>
      <c r="I28" s="36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8" workbookViewId="0">
      <selection activeCell="E41" sqref="E41"/>
    </sheetView>
  </sheetViews>
  <sheetFormatPr defaultRowHeight="17" x14ac:dyDescent="0.45"/>
  <cols>
    <col min="1" max="1" width="13" bestFit="1" customWidth="1"/>
    <col min="2" max="2" width="8.25" bestFit="1" customWidth="1"/>
    <col min="3" max="3" width="9.58203125" bestFit="1" customWidth="1"/>
    <col min="4" max="4" width="6.25" customWidth="1"/>
    <col min="6" max="6" width="11" bestFit="1" customWidth="1"/>
    <col min="7" max="7" width="7.08203125" customWidth="1"/>
    <col min="8" max="8" width="11.25" bestFit="1" customWidth="1"/>
    <col min="9" max="9" width="21.33203125" bestFit="1" customWidth="1"/>
    <col min="10" max="10" width="17.25" bestFit="1" customWidth="1"/>
  </cols>
  <sheetData>
    <row r="1" spans="1:10" x14ac:dyDescent="0.45">
      <c r="A1" t="s">
        <v>52</v>
      </c>
    </row>
    <row r="2" spans="1:10" x14ac:dyDescent="0.45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5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 t="array" ref="H3">SUMPRODUCT($E3:$G3,{0.7,0.2,0.1})</f>
        <v>82.61</v>
      </c>
      <c r="I3" s="3" t="str">
        <f>_xlfn.CONCAT(REPT("★",QUOTIENT($E3,10)),REPT("☆",10-QUOTIENT($E3,10)))</f>
        <v>★★★★★★★☆☆☆</v>
      </c>
      <c r="J3" s="3" t="str" cm="1">
        <f t="array" ref="J3">fn비고($E3,$F3,$G3,$H3)</f>
        <v/>
      </c>
    </row>
    <row r="4" spans="1:10" x14ac:dyDescent="0.45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 t="array" ref="H4">SUMPRODUCT($E4:$G4,{0.7,0.2,0.1})</f>
        <v>90.85</v>
      </c>
      <c r="I4" s="3" t="str">
        <f t="shared" ref="I4:I34" si="0">_xlfn.CONCAT(REPT("★",QUOTIENT($E4,10)),REPT("☆",10-QUOTIENT($E4,10)))</f>
        <v>★★★★★★★★★☆</v>
      </c>
      <c r="J4" s="3" t="str" cm="1">
        <f t="array" ref="J4">fn비고($E4,$F4,$G4,$H4)</f>
        <v/>
      </c>
    </row>
    <row r="5" spans="1:10" x14ac:dyDescent="0.45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 t="array" ref="H5">SUMPRODUCT($E5:$G5,{0.7,0.2,0.1})</f>
        <v>73.240000000000009</v>
      </c>
      <c r="I5" s="3" t="str">
        <f t="shared" si="0"/>
        <v>★★★★★★★☆☆☆</v>
      </c>
      <c r="J5" s="3" t="str" cm="1">
        <f t="array" ref="J5">fn비고($E5,$F5,$G5,$H5)</f>
        <v/>
      </c>
    </row>
    <row r="6" spans="1:10" x14ac:dyDescent="0.45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 t="array" ref="H6">SUMPRODUCT($E6:$G6,{0.7,0.2,0.1})</f>
        <v>84.22</v>
      </c>
      <c r="I6" s="3" t="str">
        <f t="shared" si="0"/>
        <v>★★★★★★★★☆☆</v>
      </c>
      <c r="J6" s="3" t="str" cm="1">
        <f t="array" ref="J6">fn비고($E6,$F6,$G6,$H6)</f>
        <v/>
      </c>
    </row>
    <row r="7" spans="1:10" x14ac:dyDescent="0.45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 t="array" ref="H7">SUMPRODUCT($E7:$G7,{0.7,0.2,0.1})</f>
        <v>97.69</v>
      </c>
      <c r="I7" s="3" t="str">
        <f t="shared" si="0"/>
        <v>★★★★★★★★★☆</v>
      </c>
      <c r="J7" s="3" t="str" cm="1">
        <f t="array" ref="J7">fn비고($E7,$F7,$G7,$H7)</f>
        <v>성적장학금대상자</v>
      </c>
    </row>
    <row r="8" spans="1:10" x14ac:dyDescent="0.45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 t="array" ref="H8">SUMPRODUCT($E8:$G8,{0.7,0.2,0.1})</f>
        <v>79.059999999999988</v>
      </c>
      <c r="I8" s="3" t="str">
        <f t="shared" si="0"/>
        <v>★★★★★★★☆☆☆</v>
      </c>
      <c r="J8" s="3" t="str" cm="1">
        <f t="array" ref="J8">fn비고($E8,$F8,$G8,$H8)</f>
        <v/>
      </c>
    </row>
    <row r="9" spans="1:10" x14ac:dyDescent="0.45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 t="array" ref="H9">SUMPRODUCT($E9:$G9,{0.7,0.2,0.1})</f>
        <v>94.79</v>
      </c>
      <c r="I9" s="3" t="str">
        <f t="shared" si="0"/>
        <v>★★★★★★★★★☆</v>
      </c>
      <c r="J9" s="3" t="str" cm="1">
        <f t="array" ref="J9">fn비고($E9,$F9,$G9,$H9)</f>
        <v/>
      </c>
    </row>
    <row r="10" spans="1:10" x14ac:dyDescent="0.45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 t="array" ref="H10">SUMPRODUCT($E10:$G10,{0.7,0.2,0.1})</f>
        <v>76.240000000000009</v>
      </c>
      <c r="I10" s="3" t="str">
        <f t="shared" si="0"/>
        <v>★★★★★★★☆☆☆</v>
      </c>
      <c r="J10" s="3" t="str" cm="1">
        <f t="array" ref="J10">fn비고($E10,$F10,$G10,$H10)</f>
        <v/>
      </c>
    </row>
    <row r="11" spans="1:10" x14ac:dyDescent="0.45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 t="array" ref="H11">SUMPRODUCT($E11:$G11,{0.7,0.2,0.1})</f>
        <v>82.169999999999987</v>
      </c>
      <c r="I11" s="3" t="str">
        <f t="shared" si="0"/>
        <v>★★★★★★★★☆☆</v>
      </c>
      <c r="J11" s="3" t="str" cm="1">
        <f t="array" ref="J11">fn비고($E11,$F11,$G11,$H11)</f>
        <v/>
      </c>
    </row>
    <row r="12" spans="1:10" x14ac:dyDescent="0.45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 t="array" ref="H12">SUMPRODUCT($E12:$G12,{0.7,0.2,0.1})</f>
        <v>97.110000000000014</v>
      </c>
      <c r="I12" s="3" t="str">
        <f t="shared" si="0"/>
        <v>★★★★★★★★★☆</v>
      </c>
      <c r="J12" s="3" t="str" cm="1">
        <f t="array" ref="J12">fn비고($E12,$F12,$G12,$H12)</f>
        <v>성적장학금대상자</v>
      </c>
    </row>
    <row r="13" spans="1:10" x14ac:dyDescent="0.45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 t="array" ref="H13">SUMPRODUCT($E13:$G13,{0.7,0.2,0.1})</f>
        <v>87.38000000000001</v>
      </c>
      <c r="I13" s="3" t="str">
        <f t="shared" si="0"/>
        <v>★★★★★★★★☆☆</v>
      </c>
      <c r="J13" s="3" t="str" cm="1">
        <f t="array" ref="J13">fn비고($E13,$F13,$G13,$H13)</f>
        <v/>
      </c>
    </row>
    <row r="14" spans="1:10" x14ac:dyDescent="0.45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 t="array" ref="H14">SUMPRODUCT($E14:$G14,{0.7,0.2,0.1})</f>
        <v>88.78</v>
      </c>
      <c r="I14" s="3" t="str">
        <f t="shared" si="0"/>
        <v>★★★★★★★★☆☆</v>
      </c>
      <c r="J14" s="3" t="str" cm="1">
        <f t="array" ref="J14">fn비고($E14,$F14,$G14,$H14)</f>
        <v/>
      </c>
    </row>
    <row r="15" spans="1:10" x14ac:dyDescent="0.45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 t="array" ref="H15">SUMPRODUCT($E15:$G15,{0.7,0.2,0.1})</f>
        <v>92.4</v>
      </c>
      <c r="I15" s="3" t="str">
        <f t="shared" si="0"/>
        <v>★★★★★★★★★☆</v>
      </c>
      <c r="J15" s="3" t="str" cm="1">
        <f t="array" ref="J15">fn비고($E15,$F15,$G15,$H15)</f>
        <v/>
      </c>
    </row>
    <row r="16" spans="1:10" x14ac:dyDescent="0.45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 t="array" ref="H16">SUMPRODUCT($E16:$G16,{0.7,0.2,0.1})</f>
        <v>87.65</v>
      </c>
      <c r="I16" s="3" t="str">
        <f t="shared" si="0"/>
        <v>★★★★★★★★★☆</v>
      </c>
      <c r="J16" s="3" t="str" cm="1">
        <f t="array" ref="J16">fn비고($E16,$F16,$G16,$H16)</f>
        <v/>
      </c>
    </row>
    <row r="17" spans="1:10" x14ac:dyDescent="0.45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 t="array" ref="H17">SUMPRODUCT($E17:$G17,{0.7,0.2,0.1})</f>
        <v>83.31</v>
      </c>
      <c r="I17" s="3" t="str">
        <f t="shared" si="0"/>
        <v>★★★★★★★☆☆☆</v>
      </c>
      <c r="J17" s="3" t="str" cm="1">
        <f t="array" ref="J17">fn비고($E17,$F17,$G17,$H17)</f>
        <v/>
      </c>
    </row>
    <row r="18" spans="1:10" x14ac:dyDescent="0.45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 t="array" ref="H18">SUMPRODUCT($E18:$G18,{0.7,0.2,0.1})</f>
        <v>91.71</v>
      </c>
      <c r="I18" s="3" t="str">
        <f t="shared" si="0"/>
        <v>★★★★★★★★★☆</v>
      </c>
      <c r="J18" s="3" t="str" cm="1">
        <f t="array" ref="J18">fn비고($E18,$F18,$G18,$H18)</f>
        <v/>
      </c>
    </row>
    <row r="19" spans="1:10" x14ac:dyDescent="0.45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 t="array" ref="H19">SUMPRODUCT($E19:$G19,{0.7,0.2,0.1})</f>
        <v>84.05</v>
      </c>
      <c r="I19" s="3" t="str">
        <f t="shared" si="0"/>
        <v>★★★★★★★★★☆</v>
      </c>
      <c r="J19" s="3" t="str" cm="1">
        <f t="array" ref="J19">fn비고($E19,$F19,$G19,$H19)</f>
        <v/>
      </c>
    </row>
    <row r="20" spans="1:10" x14ac:dyDescent="0.45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 t="array" ref="H20">SUMPRODUCT($E20:$G20,{0.7,0.2,0.1})</f>
        <v>92.21</v>
      </c>
      <c r="I20" s="3" t="str">
        <f t="shared" si="0"/>
        <v>★★★★★★★★★☆</v>
      </c>
      <c r="J20" s="3" t="str" cm="1">
        <f t="array" ref="J20">fn비고($E20,$F20,$G20,$H20)</f>
        <v/>
      </c>
    </row>
    <row r="21" spans="1:10" x14ac:dyDescent="0.45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 t="array" ref="H21">SUMPRODUCT($E21:$G21,{0.7,0.2,0.1})</f>
        <v>64.899999999999991</v>
      </c>
      <c r="I21" s="3" t="str">
        <f t="shared" si="0"/>
        <v>★★★★★☆☆☆☆☆</v>
      </c>
      <c r="J21" s="3" t="str" cm="1">
        <f t="array" ref="J21">fn비고($E21,$F21,$G21,$H21)</f>
        <v/>
      </c>
    </row>
    <row r="22" spans="1:10" x14ac:dyDescent="0.45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 t="array" ref="H22">SUMPRODUCT($E22:$G22,{0.7,0.2,0.1})</f>
        <v>92.910000000000011</v>
      </c>
      <c r="I22" s="3" t="str">
        <f t="shared" si="0"/>
        <v>★★★★★★★★★☆</v>
      </c>
      <c r="J22" s="3" t="str" cm="1">
        <f t="array" ref="J22">fn비고($E22,$F22,$G22,$H22)</f>
        <v/>
      </c>
    </row>
    <row r="23" spans="1:10" x14ac:dyDescent="0.45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 t="array" ref="H23">SUMPRODUCT($E23:$G23,{0.7,0.2,0.1})</f>
        <v>93.809999999999988</v>
      </c>
      <c r="I23" s="3" t="str">
        <f t="shared" si="0"/>
        <v>★★★★★★★★★☆</v>
      </c>
      <c r="J23" s="3" t="str" cm="1">
        <f t="array" ref="J23">fn비고($E23,$F23,$G23,$H23)</f>
        <v/>
      </c>
    </row>
    <row r="24" spans="1:10" x14ac:dyDescent="0.45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 t="array" ref="H24">SUMPRODUCT($E24:$G24,{0.7,0.2,0.1})</f>
        <v>94.11</v>
      </c>
      <c r="I24" s="3" t="str">
        <f t="shared" si="0"/>
        <v>★★★★★★★★★☆</v>
      </c>
      <c r="J24" s="3" t="str" cm="1">
        <f t="array" ref="J24">fn비고($E24,$F24,$G24,$H24)</f>
        <v/>
      </c>
    </row>
    <row r="25" spans="1:10" x14ac:dyDescent="0.45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 t="array" ref="H25">SUMPRODUCT($E25:$G25,{0.7,0.2,0.1})</f>
        <v>85.82</v>
      </c>
      <c r="I25" s="3" t="str">
        <f t="shared" si="0"/>
        <v>★★★★★★★★☆☆</v>
      </c>
      <c r="J25" s="3" t="str" cm="1">
        <f t="array" ref="J25">fn비고($E25,$F25,$G25,$H25)</f>
        <v/>
      </c>
    </row>
    <row r="26" spans="1:10" x14ac:dyDescent="0.45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 t="array" ref="H26">SUMPRODUCT($E26:$G26,{0.7,0.2,0.1})</f>
        <v>92.910000000000011</v>
      </c>
      <c r="I26" s="3" t="str">
        <f t="shared" si="0"/>
        <v>★★★★★★★★★☆</v>
      </c>
      <c r="J26" s="3" t="str" cm="1">
        <f t="array" ref="J26">fn비고($E26,$F26,$G26,$H26)</f>
        <v/>
      </c>
    </row>
    <row r="27" spans="1:10" x14ac:dyDescent="0.45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 t="array" ref="H27">SUMPRODUCT($E27:$G27,{0.7,0.2,0.1})</f>
        <v>81.849999999999994</v>
      </c>
      <c r="I27" s="3" t="str">
        <f t="shared" si="0"/>
        <v>★★★★★★★★★☆</v>
      </c>
      <c r="J27" s="3" t="str" cm="1">
        <f t="array" ref="J27">fn비고($E27,$F27,$G27,$H27)</f>
        <v/>
      </c>
    </row>
    <row r="28" spans="1:10" x14ac:dyDescent="0.45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 t="array" ref="H28">SUMPRODUCT($E28:$G28,{0.7,0.2,0.1})</f>
        <v>93.4</v>
      </c>
      <c r="I28" s="3" t="str">
        <f t="shared" si="0"/>
        <v>★★★★★★★★★☆</v>
      </c>
      <c r="J28" s="3" t="str" cm="1">
        <f t="array" ref="J28">fn비고($E28,$F28,$G28,$H28)</f>
        <v/>
      </c>
    </row>
    <row r="29" spans="1:10" x14ac:dyDescent="0.45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 t="array" ref="H29">SUMPRODUCT($E29:$G29,{0.7,0.2,0.1})</f>
        <v>90.45</v>
      </c>
      <c r="I29" s="3" t="str">
        <f t="shared" si="0"/>
        <v>★★★★★★★★★☆</v>
      </c>
      <c r="J29" s="3" t="str" cm="1">
        <f t="array" ref="J29">fn비고($E29,$F29,$G29,$H29)</f>
        <v/>
      </c>
    </row>
    <row r="30" spans="1:10" x14ac:dyDescent="0.45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 t="array" ref="H30">SUMPRODUCT($E30:$G30,{0.7,0.2,0.1})</f>
        <v>91.750000000000014</v>
      </c>
      <c r="I30" s="3" t="str">
        <f t="shared" si="0"/>
        <v>★★★★★★★★★☆</v>
      </c>
      <c r="J30" s="3" t="str" cm="1">
        <f t="array" ref="J30">fn비고($E30,$F30,$G30,$H30)</f>
        <v/>
      </c>
    </row>
    <row r="31" spans="1:10" x14ac:dyDescent="0.45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 t="array" ref="H31">SUMPRODUCT($E31:$G31,{0.7,0.2,0.1})</f>
        <v>90.38000000000001</v>
      </c>
      <c r="I31" s="3" t="str">
        <f t="shared" si="0"/>
        <v>★★★★★★★★☆☆</v>
      </c>
      <c r="J31" s="3" t="str" cm="1">
        <f t="array" ref="J31">fn비고($E31,$F31,$G31,$H31)</f>
        <v/>
      </c>
    </row>
    <row r="32" spans="1:10" x14ac:dyDescent="0.45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 t="array" ref="H32">SUMPRODUCT($E32:$G32,{0.7,0.2,0.1})</f>
        <v>76.2</v>
      </c>
      <c r="I32" s="3" t="str">
        <f t="shared" si="0"/>
        <v>★★★★★★☆☆☆☆</v>
      </c>
      <c r="J32" s="3" t="str" cm="1">
        <f t="array" ref="J32">fn비고($E32,$F32,$G32,$H32)</f>
        <v/>
      </c>
    </row>
    <row r="33" spans="1:10" x14ac:dyDescent="0.45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 t="array" ref="H33">SUMPRODUCT($E33:$G33,{0.7,0.2,0.1})</f>
        <v>87.050000000000011</v>
      </c>
      <c r="I33" s="3" t="str">
        <f t="shared" si="0"/>
        <v>★★★★★★★★★☆</v>
      </c>
      <c r="J33" s="3" t="str" cm="1">
        <f t="array" ref="J33">fn비고($E33,$F33,$G33,$H33)</f>
        <v/>
      </c>
    </row>
    <row r="34" spans="1:10" x14ac:dyDescent="0.45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 t="array" ref="H34">SUMPRODUCT($E34:$G34,{0.7,0.2,0.1})</f>
        <v>97.13</v>
      </c>
      <c r="I34" s="3" t="str">
        <f t="shared" si="0"/>
        <v>★★★★★★★★★☆</v>
      </c>
      <c r="J34" s="3" t="str" cm="1">
        <f t="array" ref="J34">fn비고($E34,$F34,$G34,$H34)</f>
        <v>성적장학금대상자</v>
      </c>
    </row>
    <row r="36" spans="1:10" x14ac:dyDescent="0.45">
      <c r="A36" t="s">
        <v>62</v>
      </c>
    </row>
    <row r="37" spans="1:10" x14ac:dyDescent="0.45">
      <c r="A37" s="3" t="s">
        <v>3</v>
      </c>
      <c r="B37" s="1" t="s">
        <v>63</v>
      </c>
      <c r="C37" s="1" t="s">
        <v>64</v>
      </c>
    </row>
    <row r="38" spans="1:10" x14ac:dyDescent="0.45">
      <c r="A38" s="3" t="s">
        <v>9</v>
      </c>
      <c r="B38" s="3" t="e">
        <f t="array" aca="1" ref="B38" ca="1">SUM($D$3:$D$34,D3:D34IF($D3="남",1,0))</f>
        <v>#NAME?</v>
      </c>
      <c r="C38" s="12"/>
    </row>
    <row r="39" spans="1:10" x14ac:dyDescent="0.45">
      <c r="A39" s="3" t="s">
        <v>11</v>
      </c>
      <c r="B39" s="3"/>
      <c r="C39" s="12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6"/>
  <sheetViews>
    <sheetView topLeftCell="A2" zoomScaleNormal="100" workbookViewId="0">
      <selection activeCell="B10" sqref="B10"/>
    </sheetView>
  </sheetViews>
  <sheetFormatPr defaultRowHeight="17" x14ac:dyDescent="0.45"/>
  <cols>
    <col min="1" max="1" width="3.5" customWidth="1"/>
    <col min="2" max="2" width="21.08203125" bestFit="1" customWidth="1"/>
    <col min="3" max="4" width="16.1640625" bestFit="1" customWidth="1"/>
    <col min="5" max="6" width="7.08203125" bestFit="1" customWidth="1"/>
    <col min="7" max="7" width="6.83203125" bestFit="1" customWidth="1"/>
    <col min="8" max="8" width="10.58203125" bestFit="1" customWidth="1"/>
    <col min="9" max="9" width="19.1640625" bestFit="1" customWidth="1"/>
    <col min="10" max="10" width="21.08203125" bestFit="1" customWidth="1"/>
    <col min="11" max="11" width="15.1640625" bestFit="1" customWidth="1"/>
  </cols>
  <sheetData>
    <row r="2" spans="2:7" x14ac:dyDescent="0.45">
      <c r="B2" s="37" t="s">
        <v>2</v>
      </c>
      <c r="C2" t="s">
        <v>76</v>
      </c>
    </row>
    <row r="4" spans="2:7" x14ac:dyDescent="0.45">
      <c r="E4" s="37" t="s">
        <v>3</v>
      </c>
    </row>
    <row r="5" spans="2:7" x14ac:dyDescent="0.45">
      <c r="B5" s="37" t="s">
        <v>79</v>
      </c>
      <c r="C5" s="37" t="s">
        <v>0</v>
      </c>
      <c r="D5" s="37" t="s">
        <v>78</v>
      </c>
      <c r="E5" t="s">
        <v>9</v>
      </c>
      <c r="F5" t="s">
        <v>11</v>
      </c>
      <c r="G5" t="s">
        <v>77</v>
      </c>
    </row>
    <row r="6" spans="2:7" x14ac:dyDescent="0.45">
      <c r="B6" t="s">
        <v>80</v>
      </c>
      <c r="E6" s="38"/>
      <c r="F6" s="38"/>
      <c r="G6" s="38"/>
    </row>
    <row r="7" spans="2:7" x14ac:dyDescent="0.45">
      <c r="D7" t="s">
        <v>82</v>
      </c>
      <c r="E7" s="38">
        <v>92.050000000000011</v>
      </c>
      <c r="F7" s="38">
        <v>89.3</v>
      </c>
      <c r="G7" s="38">
        <v>91.744444444444454</v>
      </c>
    </row>
    <row r="8" spans="2:7" x14ac:dyDescent="0.45">
      <c r="D8" t="s">
        <v>84</v>
      </c>
      <c r="E8" s="38">
        <v>89</v>
      </c>
      <c r="F8" s="38">
        <v>95.5</v>
      </c>
      <c r="G8" s="38">
        <v>89.722222222222229</v>
      </c>
    </row>
    <row r="9" spans="2:7" x14ac:dyDescent="0.45">
      <c r="D9" t="s">
        <v>86</v>
      </c>
      <c r="E9" s="38">
        <v>90.1875</v>
      </c>
      <c r="F9" s="38">
        <v>85.5</v>
      </c>
      <c r="G9" s="38">
        <v>89.666666666666671</v>
      </c>
    </row>
    <row r="10" spans="2:7" x14ac:dyDescent="0.45">
      <c r="B10" t="s">
        <v>81</v>
      </c>
      <c r="E10" s="38"/>
      <c r="F10" s="38"/>
      <c r="G10" s="38"/>
    </row>
    <row r="11" spans="2:7" x14ac:dyDescent="0.45">
      <c r="D11" t="s">
        <v>82</v>
      </c>
      <c r="E11" s="38">
        <v>94.616666666666674</v>
      </c>
      <c r="F11" s="38">
        <v>89.818181818181827</v>
      </c>
      <c r="G11" s="38">
        <v>91.511764705882342</v>
      </c>
    </row>
    <row r="12" spans="2:7" x14ac:dyDescent="0.45">
      <c r="D12" t="s">
        <v>84</v>
      </c>
      <c r="E12" s="38">
        <v>91.833333333333329</v>
      </c>
      <c r="F12" s="38">
        <v>89</v>
      </c>
      <c r="G12" s="38">
        <v>90</v>
      </c>
    </row>
    <row r="13" spans="2:7" x14ac:dyDescent="0.45">
      <c r="D13" t="s">
        <v>86</v>
      </c>
      <c r="E13" s="38">
        <v>92.333333333333329</v>
      </c>
      <c r="F13" s="38">
        <v>92.36363636363636</v>
      </c>
      <c r="G13" s="38">
        <v>92.352941176470594</v>
      </c>
    </row>
    <row r="14" spans="2:7" x14ac:dyDescent="0.45">
      <c r="B14" t="s">
        <v>83</v>
      </c>
      <c r="E14" s="38">
        <v>92.750000000000014</v>
      </c>
      <c r="F14" s="38">
        <v>89.738461538461536</v>
      </c>
      <c r="G14" s="38">
        <v>91.631428571428572</v>
      </c>
    </row>
    <row r="15" spans="2:7" x14ac:dyDescent="0.45">
      <c r="B15" t="s">
        <v>85</v>
      </c>
      <c r="E15" s="38">
        <v>89.772727272727266</v>
      </c>
      <c r="F15" s="38">
        <v>90</v>
      </c>
      <c r="G15" s="38">
        <v>89.857142857142861</v>
      </c>
    </row>
    <row r="16" spans="2:7" x14ac:dyDescent="0.45">
      <c r="B16" t="s">
        <v>87</v>
      </c>
      <c r="E16" s="38">
        <v>90.772727272727266</v>
      </c>
      <c r="F16" s="38">
        <v>91.307692307692307</v>
      </c>
      <c r="G16" s="38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D11" sqref="D11"/>
    </sheetView>
  </sheetViews>
  <sheetFormatPr defaultRowHeight="17" x14ac:dyDescent="0.45"/>
  <cols>
    <col min="1" max="1" width="11" bestFit="1" customWidth="1"/>
    <col min="2" max="2" width="12.5" customWidth="1"/>
    <col min="61" max="62" width="8.6640625" customWidth="1"/>
  </cols>
  <sheetData>
    <row r="1" spans="1:6" x14ac:dyDescent="0.45">
      <c r="B1" t="s">
        <v>65</v>
      </c>
    </row>
    <row r="2" spans="1:6" x14ac:dyDescent="0.45">
      <c r="B2" s="13"/>
      <c r="C2" s="3" t="s">
        <v>66</v>
      </c>
      <c r="D2" s="3" t="s">
        <v>67</v>
      </c>
    </row>
    <row r="3" spans="1:6" x14ac:dyDescent="0.45">
      <c r="B3" s="3" t="s">
        <v>4</v>
      </c>
      <c r="C3" s="3">
        <v>79.3</v>
      </c>
      <c r="D3" s="14">
        <v>0.7</v>
      </c>
    </row>
    <row r="4" spans="1:6" x14ac:dyDescent="0.45">
      <c r="B4" s="3" t="s">
        <v>5</v>
      </c>
      <c r="C4" s="3">
        <v>87</v>
      </c>
      <c r="D4" s="14">
        <v>0.2</v>
      </c>
    </row>
    <row r="5" spans="1:6" x14ac:dyDescent="0.45">
      <c r="B5" s="3" t="s">
        <v>6</v>
      </c>
      <c r="C5" s="15">
        <v>97</v>
      </c>
      <c r="D5" s="14">
        <v>0.1</v>
      </c>
    </row>
    <row r="6" spans="1:6" x14ac:dyDescent="0.45">
      <c r="B6" s="16" t="s">
        <v>38</v>
      </c>
      <c r="C6" s="17">
        <f>SUMPRODUCT(C3:C5,D3:D5)</f>
        <v>82.61</v>
      </c>
      <c r="D6" s="18"/>
    </row>
    <row r="9" spans="1:6" x14ac:dyDescent="0.45">
      <c r="B9" s="19" t="s">
        <v>68</v>
      </c>
    </row>
    <row r="11" spans="1:6" x14ac:dyDescent="0.45">
      <c r="C11" t="s">
        <v>4</v>
      </c>
    </row>
    <row r="12" spans="1:6" x14ac:dyDescent="0.45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5">
      <c r="A13" s="20" t="s">
        <v>5</v>
      </c>
      <c r="B13" s="10">
        <v>100</v>
      </c>
      <c r="C13" s="3">
        <f t="dataTable" ref="C13:F16" dt2D="1" dtr="1" r1="C4" r2="C3"/>
        <v>99.7</v>
      </c>
      <c r="D13" s="3">
        <v>95.7</v>
      </c>
      <c r="E13" s="3">
        <v>91.7</v>
      </c>
      <c r="F13" s="3">
        <v>87.7</v>
      </c>
    </row>
    <row r="14" spans="1:6" x14ac:dyDescent="0.45">
      <c r="B14" s="10">
        <v>80</v>
      </c>
      <c r="C14" s="3">
        <v>85.7</v>
      </c>
      <c r="D14" s="3">
        <v>81.7</v>
      </c>
      <c r="E14" s="3">
        <v>77.7</v>
      </c>
      <c r="F14" s="3">
        <v>73.7</v>
      </c>
    </row>
    <row r="15" spans="1:6" x14ac:dyDescent="0.45">
      <c r="B15" s="10">
        <v>60</v>
      </c>
      <c r="C15" s="3">
        <v>71.7</v>
      </c>
      <c r="D15" s="3">
        <v>67.7</v>
      </c>
      <c r="E15" s="3">
        <v>63.7</v>
      </c>
      <c r="F15" s="3">
        <v>59.7</v>
      </c>
    </row>
    <row r="16" spans="1:6" x14ac:dyDescent="0.45">
      <c r="B16" s="10">
        <v>40</v>
      </c>
      <c r="C16" s="3">
        <v>57.7</v>
      </c>
      <c r="D16" s="3">
        <v>53.7</v>
      </c>
      <c r="E16" s="3">
        <v>49.7</v>
      </c>
      <c r="F16" s="3">
        <v>45.7</v>
      </c>
    </row>
  </sheetData>
  <phoneticPr fontId="1" type="noConversion"/>
  <dataValidations count="2">
    <dataValidation type="whole" errorStyle="information" allowBlank="1" showInputMessage="1" showErrorMessage="1" errorTitle="점수확인" error="점수가 정확한지 확인 바랍니다." promptTitle="점수범위" prompt="0~100" sqref="C12:F12" xr:uid="{C6D0ED63-79D7-44F8-B8C1-3FE179E96D1B}">
      <formula1>0</formula1>
      <formula2>100</formula2>
    </dataValidation>
    <dataValidation type="whole" errorStyle="information" allowBlank="1" showInputMessage="1" showErrorMessage="1" errorTitle="점수확인" error="점수가 정확한지 확인 바립니다." promptTitle=" 점수범위" prompt="0~100" sqref="B13:B16" xr:uid="{E8FE8618-D7CA-4A68-95F8-27BAC9CC628B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7" zoomScale="70" zoomScaleNormal="70" workbookViewId="0">
      <selection activeCell="J23" sqref="J23"/>
    </sheetView>
  </sheetViews>
  <sheetFormatPr defaultRowHeight="17" x14ac:dyDescent="0.45"/>
  <cols>
    <col min="2" max="2" width="15.5" customWidth="1"/>
    <col min="4" max="4" width="11" bestFit="1" customWidth="1"/>
  </cols>
  <sheetData>
    <row r="2" spans="2:5" x14ac:dyDescent="0.45">
      <c r="B2" t="s">
        <v>69</v>
      </c>
    </row>
    <row r="4" spans="2:5" x14ac:dyDescent="0.45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5">
      <c r="B5" s="12" t="s">
        <v>55</v>
      </c>
      <c r="C5" s="12">
        <v>85</v>
      </c>
      <c r="D5" s="12">
        <v>87</v>
      </c>
      <c r="E5" s="12">
        <v>90</v>
      </c>
    </row>
    <row r="6" spans="2:5" x14ac:dyDescent="0.45">
      <c r="B6" s="12" t="s">
        <v>7</v>
      </c>
      <c r="C6" s="12">
        <v>87</v>
      </c>
      <c r="D6" s="12">
        <v>88</v>
      </c>
      <c r="E6" s="12">
        <v>83</v>
      </c>
    </row>
    <row r="7" spans="2:5" x14ac:dyDescent="0.45">
      <c r="B7" s="12" t="s">
        <v>19</v>
      </c>
      <c r="C7" s="12">
        <v>93</v>
      </c>
      <c r="D7" s="12">
        <v>87</v>
      </c>
      <c r="E7" s="12">
        <v>81</v>
      </c>
    </row>
    <row r="8" spans="2:5" x14ac:dyDescent="0.45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J14" sqref="J14"/>
    </sheetView>
  </sheetViews>
  <sheetFormatPr defaultRowHeight="17" x14ac:dyDescent="0.45"/>
  <cols>
    <col min="1" max="1" width="13" bestFit="1" customWidth="1"/>
    <col min="2" max="2" width="7.08203125" bestFit="1" customWidth="1"/>
    <col min="3" max="3" width="5.5" bestFit="1" customWidth="1"/>
    <col min="4" max="4" width="9.25" bestFit="1" customWidth="1"/>
    <col min="5" max="5" width="11.25" bestFit="1" customWidth="1"/>
    <col min="6" max="6" width="8.75" bestFit="1" customWidth="1"/>
    <col min="7" max="7" width="9.75" customWidth="1"/>
    <col min="8" max="8" width="2.33203125" customWidth="1"/>
    <col min="9" max="9" width="15.08203125" customWidth="1"/>
  </cols>
  <sheetData>
    <row r="3" spans="1:9" x14ac:dyDescent="0.45">
      <c r="A3" t="s">
        <v>52</v>
      </c>
      <c r="I3" t="s">
        <v>62</v>
      </c>
    </row>
    <row r="4" spans="1:9" x14ac:dyDescent="0.45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5">
      <c r="A5" s="25" t="s">
        <v>19</v>
      </c>
      <c r="B5" s="26" t="s">
        <v>21</v>
      </c>
      <c r="C5" s="26">
        <v>3</v>
      </c>
      <c r="D5" s="39">
        <v>79.3</v>
      </c>
      <c r="E5" s="39">
        <v>78</v>
      </c>
      <c r="F5" s="39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5">
      <c r="A6" s="25" t="s">
        <v>19</v>
      </c>
      <c r="B6" s="26" t="s">
        <v>44</v>
      </c>
      <c r="C6" s="26">
        <v>2</v>
      </c>
      <c r="D6" s="39">
        <v>95.2</v>
      </c>
      <c r="E6" s="39">
        <v>97</v>
      </c>
      <c r="F6" s="39">
        <v>94</v>
      </c>
      <c r="G6" s="40">
        <f t="shared" si="0"/>
        <v>95.399999999999991</v>
      </c>
      <c r="I6" s="27" t="s">
        <v>7</v>
      </c>
    </row>
    <row r="7" spans="1:9" x14ac:dyDescent="0.45">
      <c r="A7" s="25" t="s">
        <v>19</v>
      </c>
      <c r="B7" s="26" t="s">
        <v>39</v>
      </c>
      <c r="C7" s="26">
        <v>2</v>
      </c>
      <c r="D7" s="39">
        <v>97.3</v>
      </c>
      <c r="E7" s="39" t="s">
        <v>70</v>
      </c>
      <c r="F7" s="39">
        <v>77</v>
      </c>
      <c r="G7" s="40">
        <f t="shared" si="0"/>
        <v>58.1</v>
      </c>
      <c r="I7" s="27" t="s">
        <v>22</v>
      </c>
    </row>
    <row r="8" spans="1:9" x14ac:dyDescent="0.45">
      <c r="A8" s="25" t="s">
        <v>7</v>
      </c>
      <c r="B8" s="26" t="s">
        <v>16</v>
      </c>
      <c r="C8" s="26">
        <v>4</v>
      </c>
      <c r="D8" s="39">
        <v>81.099999999999994</v>
      </c>
      <c r="E8" s="39">
        <v>82</v>
      </c>
      <c r="F8" s="39">
        <v>82</v>
      </c>
      <c r="G8" s="40">
        <f t="shared" si="0"/>
        <v>81.7</v>
      </c>
      <c r="I8" s="27" t="s">
        <v>12</v>
      </c>
    </row>
    <row r="9" spans="1:9" x14ac:dyDescent="0.45">
      <c r="A9" s="25" t="s">
        <v>22</v>
      </c>
      <c r="B9" s="26" t="s">
        <v>34</v>
      </c>
      <c r="C9" s="26">
        <v>2</v>
      </c>
      <c r="D9" s="39">
        <v>88.4</v>
      </c>
      <c r="E9" s="39">
        <v>91</v>
      </c>
      <c r="F9" s="39">
        <v>95</v>
      </c>
      <c r="G9" s="40">
        <f t="shared" si="0"/>
        <v>91.466666666666654</v>
      </c>
    </row>
    <row r="10" spans="1:9" x14ac:dyDescent="0.45">
      <c r="A10" s="25" t="s">
        <v>22</v>
      </c>
      <c r="B10" s="26" t="s">
        <v>35</v>
      </c>
      <c r="C10" s="26">
        <v>3</v>
      </c>
      <c r="D10" s="39">
        <v>91.7</v>
      </c>
      <c r="E10" s="39">
        <v>95</v>
      </c>
      <c r="F10" s="39">
        <v>88</v>
      </c>
      <c r="G10" s="40">
        <f t="shared" si="0"/>
        <v>91.566666666666663</v>
      </c>
    </row>
    <row r="11" spans="1:9" x14ac:dyDescent="0.45">
      <c r="A11" s="25" t="s">
        <v>12</v>
      </c>
      <c r="B11" s="26" t="s">
        <v>17</v>
      </c>
      <c r="C11" s="26">
        <v>3</v>
      </c>
      <c r="D11" s="39">
        <v>81.099999999999994</v>
      </c>
      <c r="E11" s="39">
        <v>87</v>
      </c>
      <c r="F11" s="39">
        <v>82</v>
      </c>
      <c r="G11" s="40">
        <f t="shared" si="0"/>
        <v>83.36666666666666</v>
      </c>
    </row>
    <row r="12" spans="1:9" x14ac:dyDescent="0.45">
      <c r="A12" s="25" t="s">
        <v>22</v>
      </c>
      <c r="B12" s="26" t="s">
        <v>23</v>
      </c>
      <c r="C12" s="26">
        <v>4</v>
      </c>
      <c r="D12" s="39">
        <v>72.8</v>
      </c>
      <c r="E12" s="39">
        <v>98</v>
      </c>
      <c r="F12" s="39">
        <v>80</v>
      </c>
      <c r="G12" s="40">
        <f t="shared" si="0"/>
        <v>83.600000000000009</v>
      </c>
    </row>
    <row r="13" spans="1:9" x14ac:dyDescent="0.45">
      <c r="A13" s="25" t="s">
        <v>7</v>
      </c>
      <c r="B13" s="26" t="s">
        <v>24</v>
      </c>
      <c r="C13" s="26">
        <v>2</v>
      </c>
      <c r="D13" s="39">
        <v>72.8</v>
      </c>
      <c r="E13" s="39">
        <v>99</v>
      </c>
      <c r="F13" s="39">
        <v>80</v>
      </c>
      <c r="G13" s="40">
        <f t="shared" si="0"/>
        <v>83.933333333333337</v>
      </c>
    </row>
    <row r="14" spans="1:9" x14ac:dyDescent="0.45">
      <c r="A14" s="25" t="s">
        <v>22</v>
      </c>
      <c r="B14" s="26" t="s">
        <v>40</v>
      </c>
      <c r="C14" s="26">
        <v>3</v>
      </c>
      <c r="D14" s="39">
        <v>93.3</v>
      </c>
      <c r="E14" s="39">
        <v>70</v>
      </c>
      <c r="F14" s="39">
        <v>91</v>
      </c>
      <c r="G14" s="40">
        <f t="shared" si="0"/>
        <v>84.766666666666666</v>
      </c>
    </row>
    <row r="15" spans="1:9" x14ac:dyDescent="0.45">
      <c r="A15" s="25" t="s">
        <v>7</v>
      </c>
      <c r="B15" s="26" t="s">
        <v>41</v>
      </c>
      <c r="C15" s="26">
        <v>2</v>
      </c>
      <c r="D15" s="39" t="s">
        <v>70</v>
      </c>
      <c r="E15" s="39">
        <v>94</v>
      </c>
      <c r="F15" s="39">
        <v>92</v>
      </c>
      <c r="G15" s="40">
        <f t="shared" si="0"/>
        <v>62</v>
      </c>
    </row>
    <row r="16" spans="1:9" x14ac:dyDescent="0.45">
      <c r="A16" s="25" t="s">
        <v>12</v>
      </c>
      <c r="B16" s="26" t="s">
        <v>42</v>
      </c>
      <c r="C16" s="26">
        <v>3</v>
      </c>
      <c r="D16" s="39">
        <v>88.4</v>
      </c>
      <c r="E16" s="39">
        <v>94</v>
      </c>
      <c r="F16" s="39">
        <v>97</v>
      </c>
      <c r="G16" s="40">
        <f t="shared" si="0"/>
        <v>93.133333333333326</v>
      </c>
    </row>
    <row r="17" spans="1:7" x14ac:dyDescent="0.45">
      <c r="A17" s="25" t="s">
        <v>22</v>
      </c>
      <c r="B17" s="26" t="s">
        <v>43</v>
      </c>
      <c r="C17" s="26">
        <v>2</v>
      </c>
      <c r="D17" s="39">
        <v>86.6</v>
      </c>
      <c r="E17" s="39">
        <v>78</v>
      </c>
      <c r="F17" s="39">
        <v>96</v>
      </c>
      <c r="G17" s="40">
        <f t="shared" si="0"/>
        <v>86.866666666666674</v>
      </c>
    </row>
    <row r="18" spans="1:7" x14ac:dyDescent="0.45">
      <c r="A18" s="25" t="s">
        <v>7</v>
      </c>
      <c r="B18" s="26" t="s">
        <v>14</v>
      </c>
      <c r="C18" s="26">
        <v>3</v>
      </c>
      <c r="D18" s="39">
        <v>97.3</v>
      </c>
      <c r="E18" s="39">
        <v>98</v>
      </c>
      <c r="F18" s="39">
        <v>97</v>
      </c>
      <c r="G18" s="40">
        <f t="shared" si="0"/>
        <v>97.433333333333337</v>
      </c>
    </row>
    <row r="19" spans="1:7" x14ac:dyDescent="0.45">
      <c r="A19" s="25" t="s">
        <v>12</v>
      </c>
      <c r="B19" s="26" t="s">
        <v>15</v>
      </c>
      <c r="C19" s="26">
        <v>2</v>
      </c>
      <c r="D19" s="39">
        <v>91.5</v>
      </c>
      <c r="E19" s="39">
        <v>98</v>
      </c>
      <c r="F19" s="39">
        <v>88</v>
      </c>
      <c r="G19" s="40">
        <f t="shared" si="0"/>
        <v>92.5</v>
      </c>
    </row>
    <row r="20" spans="1:7" x14ac:dyDescent="0.45">
      <c r="A20" s="25" t="s">
        <v>22</v>
      </c>
      <c r="B20" s="26" t="s">
        <v>27</v>
      </c>
      <c r="C20" s="26">
        <v>2</v>
      </c>
      <c r="D20" s="39">
        <v>94</v>
      </c>
      <c r="E20" s="39">
        <v>92</v>
      </c>
      <c r="F20" s="39">
        <v>92</v>
      </c>
      <c r="G20" s="40">
        <f t="shared" si="0"/>
        <v>92.666666666666671</v>
      </c>
    </row>
    <row r="21" spans="1:7" x14ac:dyDescent="0.45">
      <c r="A21" s="25" t="s">
        <v>19</v>
      </c>
      <c r="B21" s="26" t="s">
        <v>28</v>
      </c>
      <c r="C21" s="26">
        <v>2</v>
      </c>
      <c r="D21" s="39">
        <v>97.7</v>
      </c>
      <c r="E21" s="39">
        <v>88</v>
      </c>
      <c r="F21" s="39">
        <v>88</v>
      </c>
      <c r="G21" s="40">
        <f t="shared" si="0"/>
        <v>91.233333333333334</v>
      </c>
    </row>
    <row r="22" spans="1:7" x14ac:dyDescent="0.45">
      <c r="A22" s="25" t="s">
        <v>12</v>
      </c>
      <c r="B22" s="26" t="s">
        <v>45</v>
      </c>
      <c r="C22" s="26">
        <v>2</v>
      </c>
      <c r="D22" s="39">
        <v>91.7</v>
      </c>
      <c r="E22" s="39">
        <v>96</v>
      </c>
      <c r="F22" s="39">
        <v>87</v>
      </c>
      <c r="G22" s="40">
        <f t="shared" si="0"/>
        <v>91.566666666666663</v>
      </c>
    </row>
    <row r="23" spans="1:7" x14ac:dyDescent="0.45">
      <c r="A23" s="25" t="s">
        <v>7</v>
      </c>
      <c r="B23" s="26" t="s">
        <v>46</v>
      </c>
      <c r="C23" s="26">
        <v>3</v>
      </c>
      <c r="D23" s="39">
        <v>71.099999999999994</v>
      </c>
      <c r="E23" s="39">
        <v>92</v>
      </c>
      <c r="F23" s="39">
        <v>92</v>
      </c>
      <c r="G23" s="40">
        <f t="shared" si="0"/>
        <v>85.033333333333331</v>
      </c>
    </row>
    <row r="24" spans="1:7" x14ac:dyDescent="0.45">
      <c r="A24" s="25" t="s">
        <v>7</v>
      </c>
      <c r="B24" s="26" t="s">
        <v>47</v>
      </c>
      <c r="C24" s="26">
        <v>3</v>
      </c>
      <c r="D24" s="39">
        <v>81.099999999999994</v>
      </c>
      <c r="E24" s="39">
        <v>79</v>
      </c>
      <c r="F24" s="39">
        <v>96</v>
      </c>
      <c r="G24" s="40">
        <f t="shared" si="0"/>
        <v>85.366666666666674</v>
      </c>
    </row>
    <row r="25" spans="1:7" x14ac:dyDescent="0.45">
      <c r="A25" s="25" t="s">
        <v>7</v>
      </c>
      <c r="B25" s="26" t="s">
        <v>48</v>
      </c>
      <c r="C25" s="26">
        <v>2</v>
      </c>
      <c r="D25" s="39">
        <v>84.6</v>
      </c>
      <c r="E25" s="39">
        <v>77</v>
      </c>
      <c r="F25" s="39">
        <v>96</v>
      </c>
      <c r="G25" s="40">
        <f t="shared" si="0"/>
        <v>85.866666666666674</v>
      </c>
    </row>
    <row r="26" spans="1:7" x14ac:dyDescent="0.45">
      <c r="A26" s="25" t="s">
        <v>7</v>
      </c>
      <c r="B26" s="26" t="s">
        <v>49</v>
      </c>
      <c r="C26" s="26">
        <v>3</v>
      </c>
      <c r="D26" s="39">
        <v>72.8</v>
      </c>
      <c r="E26" s="39">
        <v>95</v>
      </c>
      <c r="F26" s="39">
        <v>91</v>
      </c>
      <c r="G26" s="40">
        <f t="shared" si="0"/>
        <v>86.266666666666666</v>
      </c>
    </row>
    <row r="27" spans="1:7" x14ac:dyDescent="0.45">
      <c r="A27" s="25" t="s">
        <v>7</v>
      </c>
      <c r="B27" s="26" t="s">
        <v>50</v>
      </c>
      <c r="C27" s="26">
        <v>2</v>
      </c>
      <c r="D27" s="39">
        <v>99.9</v>
      </c>
      <c r="E27" s="39">
        <v>95</v>
      </c>
      <c r="F27" s="39">
        <v>94</v>
      </c>
      <c r="G27" s="40">
        <f t="shared" si="0"/>
        <v>96.3</v>
      </c>
    </row>
    <row r="28" spans="1:7" x14ac:dyDescent="0.45">
      <c r="A28" s="25" t="s">
        <v>7</v>
      </c>
      <c r="B28" s="26" t="s">
        <v>51</v>
      </c>
      <c r="C28" s="26">
        <v>2</v>
      </c>
      <c r="D28" s="39">
        <v>93.3</v>
      </c>
      <c r="E28" s="39">
        <v>87</v>
      </c>
      <c r="F28" s="39">
        <v>95</v>
      </c>
      <c r="G28" s="40">
        <f t="shared" si="0"/>
        <v>91.766666666666666</v>
      </c>
    </row>
    <row r="29" spans="1:7" x14ac:dyDescent="0.45">
      <c r="A29" s="25" t="s">
        <v>22</v>
      </c>
      <c r="B29" s="26" t="s">
        <v>36</v>
      </c>
      <c r="C29" s="26">
        <v>2</v>
      </c>
      <c r="D29" s="39">
        <v>93.3</v>
      </c>
      <c r="E29" s="39">
        <v>94</v>
      </c>
      <c r="F29" s="39">
        <v>90</v>
      </c>
      <c r="G29" s="40">
        <f t="shared" si="0"/>
        <v>92.433333333333337</v>
      </c>
    </row>
    <row r="30" spans="1:7" x14ac:dyDescent="0.45">
      <c r="A30" s="28" t="s">
        <v>19</v>
      </c>
      <c r="B30" s="29" t="s">
        <v>37</v>
      </c>
      <c r="C30" s="29">
        <v>3</v>
      </c>
      <c r="D30" s="41">
        <v>97.7</v>
      </c>
      <c r="E30" s="41">
        <v>99</v>
      </c>
      <c r="F30" s="41">
        <v>95</v>
      </c>
      <c r="G30" s="42">
        <f t="shared" si="0"/>
        <v>97.233333333333334</v>
      </c>
    </row>
  </sheetData>
  <phoneticPr fontId="1" type="noConversion"/>
  <conditionalFormatting sqref="G5:G30"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{8524EE85-C8E2-4CA0-8EF0-3E07299AEB6E}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524EE85-C8E2-4CA0-8EF0-3E07299AEB6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F13" sqref="F13"/>
    </sheetView>
  </sheetViews>
  <sheetFormatPr defaultRowHeight="17" x14ac:dyDescent="0.45"/>
  <cols>
    <col min="3" max="3" width="13" bestFit="1" customWidth="1"/>
    <col min="6" max="6" width="11" bestFit="1" customWidth="1"/>
    <col min="9" max="9" width="15.83203125" customWidth="1"/>
  </cols>
  <sheetData>
    <row r="2" spans="2:7" x14ac:dyDescent="0.45">
      <c r="B2" t="s">
        <v>52</v>
      </c>
    </row>
    <row r="3" spans="2:7" x14ac:dyDescent="0.45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5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5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450850</xdr:colOff>
                <xdr:row>0</xdr:row>
                <xdr:rowOff>171450</xdr:rowOff>
              </from>
              <to>
                <xdr:col>8</xdr:col>
                <xdr:colOff>1028700</xdr:colOff>
                <xdr:row>2</xdr:row>
                <xdr:rowOff>133350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은진 천</cp:lastModifiedBy>
  <dcterms:created xsi:type="dcterms:W3CDTF">2023-08-09T00:13:15Z</dcterms:created>
  <dcterms:modified xsi:type="dcterms:W3CDTF">2024-07-17T10:30:37Z</dcterms:modified>
</cp:coreProperties>
</file>