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^^\Desktop\컴활 - 복사본\2026_컴활1급_실기_기출문제집 시나공\기출문제\02 최신기출유형\02회\"/>
    </mc:Choice>
  </mc:AlternateContent>
  <xr:revisionPtr revIDLastSave="0" documentId="13_ncr:1_{EBD68B23-FDDC-4F67-9041-CEC448F729A3}" xr6:coauthVersionLast="47" xr6:coauthVersionMax="47" xr10:uidLastSave="{00000000-0000-0000-0000-000000000000}"/>
  <bookViews>
    <workbookView xWindow="-110" yWindow="-110" windowWidth="25820" windowHeight="15500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3" l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9" i="3" a="1"/>
  <c r="B39" i="3" s="1"/>
  <c r="B38" i="3" a="1"/>
  <c r="B38" i="3" s="1"/>
  <c r="C39" i="3" a="1"/>
  <c r="C39" i="3" s="1"/>
  <c r="C38" i="3" a="1"/>
  <c r="C38" i="3" s="1"/>
  <c r="J4" i="3" a="1"/>
  <c r="J8" i="3" a="1"/>
  <c r="J12" i="3" a="1"/>
  <c r="J16" i="3" a="1"/>
  <c r="J20" i="3" a="1"/>
  <c r="J24" i="3" a="1"/>
  <c r="J28" i="3" a="1"/>
  <c r="J32" i="3" a="1"/>
  <c r="J5" i="3" a="1"/>
  <c r="J13" i="3" a="1"/>
  <c r="J17" i="3" a="1"/>
  <c r="J21" i="3" a="1"/>
  <c r="J25" i="3" a="1"/>
  <c r="J29" i="3" a="1"/>
  <c r="J33" i="3" a="1"/>
  <c r="J6" i="3" a="1"/>
  <c r="J14" i="3" a="1"/>
  <c r="J22" i="3" a="1"/>
  <c r="J30" i="3" a="1"/>
  <c r="J11" i="3" a="1"/>
  <c r="J19" i="3" a="1"/>
  <c r="J27" i="3" a="1"/>
  <c r="J9" i="3" a="1"/>
  <c r="J10" i="3" a="1"/>
  <c r="J18" i="3" a="1"/>
  <c r="J26" i="3" a="1"/>
  <c r="J34" i="3" a="1"/>
  <c r="J7" i="3" a="1"/>
  <c r="J15" i="3" a="1"/>
  <c r="J23" i="3" a="1"/>
  <c r="J31" i="3" a="1"/>
  <c r="J3" i="3" a="1"/>
  <c r="J31" i="3" l="1"/>
  <c r="J23" i="3"/>
  <c r="J15" i="3"/>
  <c r="J7" i="3"/>
  <c r="J34" i="3"/>
  <c r="J26" i="3"/>
  <c r="J18" i="3"/>
  <c r="J10" i="3"/>
  <c r="J9" i="3"/>
  <c r="J27" i="3"/>
  <c r="J19" i="3"/>
  <c r="J11" i="3"/>
  <c r="J30" i="3"/>
  <c r="J22" i="3"/>
  <c r="J14" i="3"/>
  <c r="J6" i="3"/>
  <c r="J33" i="3"/>
  <c r="J29" i="3"/>
  <c r="J25" i="3"/>
  <c r="J21" i="3"/>
  <c r="J17" i="3"/>
  <c r="J13" i="3"/>
  <c r="J5" i="3"/>
  <c r="J32" i="3"/>
  <c r="J28" i="3"/>
  <c r="J24" i="3"/>
  <c r="J20" i="3"/>
  <c r="J16" i="3"/>
  <c r="J12" i="3"/>
  <c r="J8" i="3"/>
  <c r="J4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1" i="5" l="1"/>
  <c r="B12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7582209-C51C-4E95-8608-9E5AD33EC49D}" name="MS Access Database_Query" type="1" refreshedVersion="8" background="1">
    <dbPr connection="DSN=MS Access Database;DBQ=C:\컴활\2026_컴활1급_실기_기출문제집 시나공\02 최신기출유형\02회\학과별성적.accdb;DefaultDir=C:\컴활\2026_컴활1급_실기_기출문제집 시나공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0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<sst xmlns="http://schemas.openxmlformats.org/spreadsheetml/2006/main" count="439" uniqueCount="88">
  <si>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</si>
  <si>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</si>
  <si>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</si>
  <si>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</si>
  <si>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</si>
  <si>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</si>
  <si>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</si>
  <si>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</si>
  <si>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</si>
  <si>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</si>
  <si>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</si>
  <si>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</si>
  <si>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</si>
  <si>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</si>
  <si>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</si>
  <si>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</si>
  <si>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</si>
  <si>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</si>
  <si>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</si>
  <si>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</si>
  <si>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</si>
  <si>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</si>
  <si>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</si>
  <si>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</si>
  <si>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</si>
  <si>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</si>
  <si>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</si>
  <si>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</si>
  <si>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</si>
  <si>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</si>
  <si>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</si>
  <si>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</si>
  <si>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</si>
  <si>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</si>
  <si>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</si>
  <si>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</si>
  <si>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</si>
  <si>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</si>
  <si>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</si>
  <si>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</si>
  <si>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</si>
  <si>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</si>
  <si>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</si>
  <si>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</si>
  <si>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</si>
  <si>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</si>
  <si>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</si>
  <si>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</si>
  <si>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</si>
  <si>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</si>
  <si>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</si>
  <si>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</si>
  <si>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</si>
  <si>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</si>
  <si>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</si>
  <si>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</si>
  <si>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</si>
  <si>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</si>
  <si>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</si>
  <si>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</si>
  <si>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</si>
  <si>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</si>
  <si>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</si>
  <si>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</si>
  <si>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</si>
  <si>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</si>
  <si>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</si>
  <si>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</si>
  <si>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</si>
  <si>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</si>
  <si>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</si>
  <si>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</si>
  <si>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</si>
  <si>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</si>
  <si>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</si>
  <si>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</si>
  <si>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총합계</t>
  </si>
  <si>
    <t>(모두)</t>
  </si>
  <si>
    <t>값</t>
  </si>
  <si>
    <t>학과명2</t>
  </si>
  <si>
    <t>탐구형 학과</t>
  </si>
  <si>
    <t>예술·관습형 학과</t>
  </si>
  <si>
    <t>평균 : 면접</t>
  </si>
  <si>
    <t>전체 평균 : 면접</t>
  </si>
  <si>
    <t>평균 : 학과성적</t>
  </si>
  <si>
    <t>전체 평균 : 학과성적</t>
  </si>
  <si>
    <t>평균 : 어학테스트</t>
  </si>
  <si>
    <t>전체 평균 : 어학테스트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</si>
</sst>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1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4" fillId="0" borderId="16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4" fillId="0" borderId="19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</cellXfs>
  <cellStyles count="2">
    <cellStyle name="표준" xfId="0" builtinId="0"/>
    <cellStyle name="표준_분석작업-1" xfId="1" xr:uid="{F4A437BD-0CA7-4BA6-8681-09212A5826BE}"/>
  </cellStyles>
  <dxfs count="4">
    <dxf>
      <font>
        <b/>
        <i/>
        <color rgb="FF0070C0"/>
      </font>
    </dxf>
    <dxf>
      <font>
        <b/>
        <i/>
        <color rgb="FF0070C0"/>
      </font>
    </dxf>
    <dxf>
      <font>
        <b/>
        <i/>
        <color rgb="FF0070C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450850</xdr:colOff>
          <xdr:row>0</xdr:row>
          <xdr:rowOff>171450</xdr:rowOff>
        </xdr:from>
        <xdr:to>
          <xdr:col>8</xdr:col>
          <xdr:colOff>1028700</xdr:colOff>
          <xdr:row>2</xdr:row>
          <xdr:rowOff>133350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^^" refreshedDate="46051.485549305558" backgroundQuery="1" createdVersion="8" refreshedVersion="8" minRefreshableVersion="3" recordCount="35" xr:uid="{1245AFF3-DB69-4D07-B185-B4EC26F039CE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 count="32">
        <n v="87.95"/>
        <n v="92.1"/>
        <n v="93.55"/>
        <n v="93.35"/>
        <n v="86.15"/>
        <n v="87.75"/>
        <n v="93.85"/>
        <n v="96.85"/>
        <n v="89.5"/>
        <n v="86.65"/>
        <n v="89.45"/>
        <n v="88.75"/>
        <n v="91.85"/>
        <n v="89.75"/>
        <n v="90.45"/>
        <n v="90.1"/>
        <n v="91.6"/>
        <n v="91.25"/>
        <n v="93.05"/>
        <n v="87.7"/>
        <n v="92.85"/>
        <n v="91.75"/>
        <n v="93"/>
        <n v="90.05"/>
        <n v="90.9"/>
        <n v="91.15"/>
        <n v="85.15"/>
        <n v="86.5"/>
        <n v="95.15"/>
        <n v="92.55"/>
        <n v="92.45"/>
        <n v="97.15"/>
      </sharedItems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x v="0"/>
  </r>
  <r>
    <x v="1"/>
    <x v="0"/>
    <x v="0"/>
    <x v="1"/>
    <x v="1"/>
    <x v="1"/>
    <x v="1"/>
  </r>
  <r>
    <x v="1"/>
    <x v="0"/>
    <x v="1"/>
    <x v="0"/>
    <x v="2"/>
    <x v="2"/>
    <x v="2"/>
  </r>
  <r>
    <x v="1"/>
    <x v="1"/>
    <x v="1"/>
    <x v="2"/>
    <x v="3"/>
    <x v="3"/>
    <x v="3"/>
  </r>
  <r>
    <x v="0"/>
    <x v="1"/>
    <x v="0"/>
    <x v="3"/>
    <x v="4"/>
    <x v="1"/>
    <x v="4"/>
  </r>
  <r>
    <x v="0"/>
    <x v="0"/>
    <x v="0"/>
    <x v="4"/>
    <x v="5"/>
    <x v="4"/>
    <x v="5"/>
  </r>
  <r>
    <x v="2"/>
    <x v="1"/>
    <x v="0"/>
    <x v="0"/>
    <x v="6"/>
    <x v="0"/>
    <x v="3"/>
  </r>
  <r>
    <x v="3"/>
    <x v="1"/>
    <x v="0"/>
    <x v="0"/>
    <x v="7"/>
    <x v="3"/>
    <x v="6"/>
  </r>
  <r>
    <x v="2"/>
    <x v="0"/>
    <x v="0"/>
    <x v="5"/>
    <x v="6"/>
    <x v="5"/>
    <x v="7"/>
  </r>
  <r>
    <x v="2"/>
    <x v="1"/>
    <x v="1"/>
    <x v="1"/>
    <x v="8"/>
    <x v="6"/>
    <x v="8"/>
  </r>
  <r>
    <x v="1"/>
    <x v="0"/>
    <x v="1"/>
    <x v="3"/>
    <x v="9"/>
    <x v="5"/>
    <x v="9"/>
  </r>
  <r>
    <x v="3"/>
    <x v="0"/>
    <x v="0"/>
    <x v="0"/>
    <x v="9"/>
    <x v="7"/>
    <x v="10"/>
  </r>
  <r>
    <x v="3"/>
    <x v="2"/>
    <x v="1"/>
    <x v="4"/>
    <x v="3"/>
    <x v="8"/>
    <x v="11"/>
  </r>
  <r>
    <x v="0"/>
    <x v="0"/>
    <x v="0"/>
    <x v="5"/>
    <x v="8"/>
    <x v="3"/>
    <x v="12"/>
  </r>
  <r>
    <x v="2"/>
    <x v="0"/>
    <x v="0"/>
    <x v="4"/>
    <x v="10"/>
    <x v="9"/>
    <x v="13"/>
  </r>
  <r>
    <x v="0"/>
    <x v="1"/>
    <x v="0"/>
    <x v="2"/>
    <x v="10"/>
    <x v="10"/>
    <x v="14"/>
  </r>
  <r>
    <x v="3"/>
    <x v="0"/>
    <x v="0"/>
    <x v="1"/>
    <x v="4"/>
    <x v="2"/>
    <x v="15"/>
  </r>
  <r>
    <x v="1"/>
    <x v="1"/>
    <x v="1"/>
    <x v="6"/>
    <x v="10"/>
    <x v="11"/>
    <x v="16"/>
  </r>
  <r>
    <x v="3"/>
    <x v="0"/>
    <x v="0"/>
    <x v="2"/>
    <x v="2"/>
    <x v="10"/>
    <x v="17"/>
  </r>
  <r>
    <x v="2"/>
    <x v="1"/>
    <x v="0"/>
    <x v="5"/>
    <x v="11"/>
    <x v="3"/>
    <x v="18"/>
  </r>
  <r>
    <x v="0"/>
    <x v="1"/>
    <x v="0"/>
    <x v="7"/>
    <x v="8"/>
    <x v="5"/>
    <x v="19"/>
  </r>
  <r>
    <x v="2"/>
    <x v="0"/>
    <x v="1"/>
    <x v="5"/>
    <x v="7"/>
    <x v="7"/>
    <x v="20"/>
  </r>
  <r>
    <x v="1"/>
    <x v="1"/>
    <x v="1"/>
    <x v="4"/>
    <x v="7"/>
    <x v="9"/>
    <x v="21"/>
  </r>
  <r>
    <x v="0"/>
    <x v="1"/>
    <x v="0"/>
    <x v="6"/>
    <x v="2"/>
    <x v="3"/>
    <x v="22"/>
  </r>
  <r>
    <x v="3"/>
    <x v="1"/>
    <x v="0"/>
    <x v="8"/>
    <x v="10"/>
    <x v="9"/>
    <x v="20"/>
  </r>
  <r>
    <x v="3"/>
    <x v="1"/>
    <x v="1"/>
    <x v="9"/>
    <x v="5"/>
    <x v="0"/>
    <x v="23"/>
  </r>
  <r>
    <x v="0"/>
    <x v="1"/>
    <x v="0"/>
    <x v="1"/>
    <x v="9"/>
    <x v="2"/>
    <x v="24"/>
  </r>
  <r>
    <x v="0"/>
    <x v="0"/>
    <x v="0"/>
    <x v="10"/>
    <x v="3"/>
    <x v="9"/>
    <x v="17"/>
  </r>
  <r>
    <x v="1"/>
    <x v="1"/>
    <x v="1"/>
    <x v="10"/>
    <x v="5"/>
    <x v="10"/>
    <x v="25"/>
  </r>
  <r>
    <x v="2"/>
    <x v="0"/>
    <x v="1"/>
    <x v="11"/>
    <x v="12"/>
    <x v="5"/>
    <x v="26"/>
  </r>
  <r>
    <x v="2"/>
    <x v="1"/>
    <x v="1"/>
    <x v="12"/>
    <x v="13"/>
    <x v="5"/>
    <x v="27"/>
  </r>
  <r>
    <x v="2"/>
    <x v="1"/>
    <x v="0"/>
    <x v="13"/>
    <x v="9"/>
    <x v="11"/>
    <x v="28"/>
  </r>
  <r>
    <x v="2"/>
    <x v="1"/>
    <x v="1"/>
    <x v="0"/>
    <x v="4"/>
    <x v="2"/>
    <x v="29"/>
  </r>
  <r>
    <x v="0"/>
    <x v="1"/>
    <x v="0"/>
    <x v="0"/>
    <x v="1"/>
    <x v="11"/>
    <x v="30"/>
  </r>
  <r>
    <x v="3"/>
    <x v="0"/>
    <x v="0"/>
    <x v="8"/>
    <x v="14"/>
    <x v="2"/>
    <x v="3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71CE40-3700-455C-A169-AABB6817057C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2"/>
        <item x="1"/>
        <item x="0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>
      <items count="33">
        <item x="26"/>
        <item x="4"/>
        <item x="27"/>
        <item x="9"/>
        <item x="19"/>
        <item x="5"/>
        <item x="0"/>
        <item x="11"/>
        <item x="10"/>
        <item x="8"/>
        <item x="13"/>
        <item x="23"/>
        <item x="15"/>
        <item x="14"/>
        <item x="24"/>
        <item x="25"/>
        <item x="17"/>
        <item x="16"/>
        <item x="21"/>
        <item x="12"/>
        <item x="1"/>
        <item x="30"/>
        <item x="29"/>
        <item x="20"/>
        <item x="22"/>
        <item x="18"/>
        <item x="3"/>
        <item x="2"/>
        <item x="6"/>
        <item x="28"/>
        <item x="7"/>
        <item x="31"/>
        <item t="default"/>
      </items>
    </pivotField>
    <pivotField axis="axisRow" compact="0" showAll="0" insertBlankRow="1">
      <items count="3">
        <item n="탐구형 학과" sd="0" x="0"/>
        <item n="예술·관습형 학과" sd="0" x="1"/>
        <item t="default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2"/>
  <sheetViews>
    <sheetView topLeftCell="A7" workbookViewId="0">
      <selection activeCell="K25" sqref="K25"/>
    </sheetView>
  </sheetViews>
  <sheetFormatPr defaultRowHeight="17" x14ac:dyDescent="0.45"/>
  <cols>
    <col min="1" max="1" width="2.83203125" customWidth="1"/>
    <col min="2" max="2" width="13" bestFit="1" customWidth="1"/>
    <col min="3" max="3" width="7.08203125" bestFit="1" customWidth="1"/>
    <col min="4" max="4" width="4.75" customWidth="1"/>
    <col min="5" max="5" width="5.08203125" customWidth="1"/>
    <col min="7" max="7" width="11" bestFit="1" customWidth="1"/>
    <col min="8" max="8" width="5.75" customWidth="1"/>
  </cols>
  <sheetData>
    <row r="2" spans="2:8" x14ac:dyDescent="0.45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5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5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5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5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5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5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5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5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5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5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5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5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5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5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5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5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5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5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5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5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5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5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5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5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5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5">
      <c r="B29" s="32" t="s">
        <v>75</v>
      </c>
    </row>
    <row r="30" spans="2:8" x14ac:dyDescent="0.45">
      <c r="B30" t="b">
        <f>AND(OR($B3="문예창작과",$B3="문헌정보학과"),$F3&gt;=80,$H3&gt;=80)</f>
        <v>1</v>
      </c>
    </row>
    <row r="32" spans="2:8" x14ac:dyDescent="0.45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5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5">
      <c r="B34" s="2" t="s">
        <v>7</v>
      </c>
      <c r="C34" s="3" t="s">
        <v>10</v>
      </c>
      <c r="D34" s="3">
        <v>2</v>
      </c>
      <c r="E34" s="3" t="s">
        <v>11</v>
      </c>
      <c r="F34" s="4">
        <v>88.4</v>
      </c>
      <c r="G34" s="4">
        <v>78</v>
      </c>
      <c r="H34" s="4">
        <v>99</v>
      </c>
    </row>
    <row r="35" spans="2:8" x14ac:dyDescent="0.45">
      <c r="B35" s="2" t="s">
        <v>7</v>
      </c>
      <c r="C35" s="3" t="s">
        <v>14</v>
      </c>
      <c r="D35" s="3">
        <v>3</v>
      </c>
      <c r="E35" s="3" t="s">
        <v>11</v>
      </c>
      <c r="F35" s="4">
        <v>97.3</v>
      </c>
      <c r="G35" s="4">
        <v>98</v>
      </c>
      <c r="H35" s="4">
        <v>82</v>
      </c>
    </row>
    <row r="36" spans="2:8" x14ac:dyDescent="0.45">
      <c r="B36" s="2" t="s">
        <v>12</v>
      </c>
      <c r="C36" s="3" t="s">
        <v>15</v>
      </c>
      <c r="D36" s="3">
        <v>2</v>
      </c>
      <c r="E36" s="3" t="s">
        <v>11</v>
      </c>
      <c r="F36" s="4">
        <v>91.5</v>
      </c>
      <c r="G36" s="4">
        <v>98</v>
      </c>
      <c r="H36" s="4">
        <v>88</v>
      </c>
    </row>
    <row r="37" spans="2:8" x14ac:dyDescent="0.45">
      <c r="B37" s="2" t="s">
        <v>7</v>
      </c>
      <c r="C37" s="3" t="s">
        <v>16</v>
      </c>
      <c r="D37" s="3">
        <v>4</v>
      </c>
      <c r="E37" s="3" t="s">
        <v>9</v>
      </c>
      <c r="F37" s="4">
        <v>81.099999999999994</v>
      </c>
      <c r="G37" s="4">
        <v>82</v>
      </c>
      <c r="H37" s="4">
        <v>82</v>
      </c>
    </row>
    <row r="38" spans="2:8" x14ac:dyDescent="0.45">
      <c r="B38" s="2" t="s">
        <v>12</v>
      </c>
      <c r="C38" s="3" t="s">
        <v>17</v>
      </c>
      <c r="D38" s="3">
        <v>3</v>
      </c>
      <c r="E38" s="3" t="s">
        <v>9</v>
      </c>
      <c r="F38" s="4">
        <v>81.099999999999994</v>
      </c>
      <c r="G38" s="4">
        <v>87</v>
      </c>
      <c r="H38" s="4">
        <v>82</v>
      </c>
    </row>
    <row r="39" spans="2:8" x14ac:dyDescent="0.45">
      <c r="B39" s="2" t="s">
        <v>12</v>
      </c>
      <c r="C39" s="3" t="s">
        <v>18</v>
      </c>
      <c r="D39" s="3">
        <v>2</v>
      </c>
      <c r="E39" s="3" t="s">
        <v>11</v>
      </c>
      <c r="F39" s="4">
        <v>94</v>
      </c>
      <c r="G39" s="4">
        <v>88</v>
      </c>
      <c r="H39" s="4">
        <v>90</v>
      </c>
    </row>
    <row r="40" spans="2:8" x14ac:dyDescent="0.45">
      <c r="B40" s="2" t="s">
        <v>7</v>
      </c>
      <c r="C40" s="3" t="s">
        <v>25</v>
      </c>
      <c r="D40" s="3">
        <v>2</v>
      </c>
      <c r="E40" s="3" t="s">
        <v>9</v>
      </c>
      <c r="F40" s="4">
        <v>93.3</v>
      </c>
      <c r="G40" s="4">
        <v>97</v>
      </c>
      <c r="H40" s="4">
        <v>91</v>
      </c>
    </row>
    <row r="41" spans="2:8" x14ac:dyDescent="0.45">
      <c r="B41" s="2" t="s">
        <v>7</v>
      </c>
      <c r="C41" s="3" t="s">
        <v>30</v>
      </c>
      <c r="D41" s="3">
        <v>3</v>
      </c>
      <c r="E41" s="3" t="s">
        <v>9</v>
      </c>
      <c r="F41" s="4">
        <v>91.5</v>
      </c>
      <c r="G41" s="4">
        <v>88</v>
      </c>
      <c r="H41" s="4">
        <v>88</v>
      </c>
    </row>
    <row r="42" spans="2:8" x14ac:dyDescent="0.45">
      <c r="B42" s="2" t="s">
        <v>12</v>
      </c>
      <c r="C42" s="3" t="s">
        <v>31</v>
      </c>
      <c r="D42" s="3">
        <v>2</v>
      </c>
      <c r="E42" s="3" t="s">
        <v>11</v>
      </c>
      <c r="F42" s="4">
        <v>93.5</v>
      </c>
      <c r="G42" s="4">
        <v>95</v>
      </c>
      <c r="H42" s="4">
        <v>92</v>
      </c>
    </row>
  </sheetData>
  <phoneticPr fontId="1" type="noConversion"/>
  <conditionalFormatting sqref="B3:H27">
    <cfRule type="expression" dxfId="3" priority="5">
      <formula>AND($E3="남",$H3&lt;=LARGE($H3,10))</formula>
    </cfRule>
    <cfRule type="expression" priority="4">
      <formula>AND($E3="남",$H3&gt;=LARGE($H3,10))</formula>
    </cfRule>
    <cfRule type="expression" dxfId="2" priority="3">
      <formula>AND($E3="남",$H3&gt;=LARGE($H3,10))</formula>
    </cfRule>
    <cfRule type="expression" dxfId="1" priority="2">
      <formula>AND($E3="남",$H3&gt;=LARGE($H3,10))</formula>
    </cfRule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F3" sqref="F3:I28"/>
    </sheetView>
  </sheetViews>
  <sheetFormatPr defaultRowHeight="17" x14ac:dyDescent="0.45"/>
  <cols>
    <col min="1" max="1" width="4.25" customWidth="1"/>
    <col min="2" max="2" width="13" bestFit="1" customWidth="1"/>
    <col min="3" max="5" width="7.33203125" customWidth="1"/>
    <col min="6" max="6" width="10.25" customWidth="1"/>
    <col min="7" max="7" width="12.08203125" customWidth="1"/>
    <col min="8" max="8" width="7.33203125" customWidth="1"/>
    <col min="9" max="9" width="8.33203125" customWidth="1"/>
  </cols>
  <sheetData>
    <row r="2" spans="2:9" x14ac:dyDescent="0.45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5">
      <c r="B3" s="7" t="s">
        <v>19</v>
      </c>
      <c r="C3" s="7" t="s">
        <v>21</v>
      </c>
      <c r="D3" s="7">
        <v>3</v>
      </c>
      <c r="E3" s="7" t="s">
        <v>9</v>
      </c>
      <c r="F3" s="33">
        <v>79.3</v>
      </c>
      <c r="G3" s="33">
        <v>78</v>
      </c>
      <c r="H3" s="33">
        <v>69</v>
      </c>
      <c r="I3" s="34">
        <v>75.95</v>
      </c>
    </row>
    <row r="4" spans="2:9" x14ac:dyDescent="0.45">
      <c r="B4" s="8" t="s">
        <v>19</v>
      </c>
      <c r="C4" s="8" t="s">
        <v>39</v>
      </c>
      <c r="D4" s="8">
        <v>2</v>
      </c>
      <c r="E4" s="8" t="s">
        <v>11</v>
      </c>
      <c r="F4" s="35">
        <v>97.3</v>
      </c>
      <c r="G4" s="35">
        <v>62</v>
      </c>
      <c r="H4" s="35">
        <v>77</v>
      </c>
      <c r="I4" s="36">
        <v>84.15</v>
      </c>
    </row>
    <row r="5" spans="2:9" x14ac:dyDescent="0.45">
      <c r="B5" s="8" t="s">
        <v>7</v>
      </c>
      <c r="C5" s="8" t="s">
        <v>16</v>
      </c>
      <c r="D5" s="8">
        <v>4</v>
      </c>
      <c r="E5" s="8" t="s">
        <v>9</v>
      </c>
      <c r="F5" s="35">
        <v>81.099999999999994</v>
      </c>
      <c r="G5" s="35">
        <v>82</v>
      </c>
      <c r="H5" s="35">
        <v>82</v>
      </c>
      <c r="I5" s="36">
        <v>81.55</v>
      </c>
    </row>
    <row r="6" spans="2:9" x14ac:dyDescent="0.45">
      <c r="B6" s="8" t="s">
        <v>12</v>
      </c>
      <c r="C6" s="8" t="s">
        <v>17</v>
      </c>
      <c r="D6" s="8">
        <v>3</v>
      </c>
      <c r="E6" s="8" t="s">
        <v>9</v>
      </c>
      <c r="F6" s="35">
        <v>81.099999999999994</v>
      </c>
      <c r="G6" s="35">
        <v>87</v>
      </c>
      <c r="H6" s="35">
        <v>82</v>
      </c>
      <c r="I6" s="36">
        <v>82.55</v>
      </c>
    </row>
    <row r="7" spans="2:9" x14ac:dyDescent="0.45">
      <c r="B7" s="8" t="s">
        <v>22</v>
      </c>
      <c r="C7" s="8" t="s">
        <v>23</v>
      </c>
      <c r="D7" s="8">
        <v>4</v>
      </c>
      <c r="E7" s="8" t="s">
        <v>9</v>
      </c>
      <c r="F7" s="35">
        <v>72.8</v>
      </c>
      <c r="G7" s="35">
        <v>98</v>
      </c>
      <c r="H7" s="35">
        <v>80</v>
      </c>
      <c r="I7" s="36">
        <v>80</v>
      </c>
    </row>
    <row r="8" spans="2:9" x14ac:dyDescent="0.45">
      <c r="B8" s="8" t="s">
        <v>7</v>
      </c>
      <c r="C8" s="8" t="s">
        <v>24</v>
      </c>
      <c r="D8" s="8">
        <v>2</v>
      </c>
      <c r="E8" s="8" t="s">
        <v>11</v>
      </c>
      <c r="F8" s="35">
        <v>72.8</v>
      </c>
      <c r="G8" s="35">
        <v>99</v>
      </c>
      <c r="H8" s="35">
        <v>80</v>
      </c>
      <c r="I8" s="36">
        <v>80.2</v>
      </c>
    </row>
    <row r="9" spans="2:9" x14ac:dyDescent="0.45">
      <c r="B9" s="8" t="s">
        <v>22</v>
      </c>
      <c r="C9" s="8" t="s">
        <v>40</v>
      </c>
      <c r="D9" s="8">
        <v>3</v>
      </c>
      <c r="E9" s="8" t="s">
        <v>9</v>
      </c>
      <c r="F9" s="35">
        <v>93.3</v>
      </c>
      <c r="G9" s="35">
        <v>70</v>
      </c>
      <c r="H9" s="35">
        <v>91</v>
      </c>
      <c r="I9" s="36">
        <v>87.95</v>
      </c>
    </row>
    <row r="10" spans="2:9" x14ac:dyDescent="0.45">
      <c r="B10" s="8" t="s">
        <v>7</v>
      </c>
      <c r="C10" s="8" t="s">
        <v>41</v>
      </c>
      <c r="D10" s="8">
        <v>2</v>
      </c>
      <c r="E10" s="8" t="s">
        <v>11</v>
      </c>
      <c r="F10" s="35">
        <v>69.099999999999994</v>
      </c>
      <c r="G10" s="35">
        <v>94</v>
      </c>
      <c r="H10" s="35">
        <v>92</v>
      </c>
      <c r="I10" s="36">
        <v>80.95</v>
      </c>
    </row>
    <row r="11" spans="2:9" x14ac:dyDescent="0.45">
      <c r="B11" s="8" t="s">
        <v>12</v>
      </c>
      <c r="C11" s="8" t="s">
        <v>42</v>
      </c>
      <c r="D11" s="8">
        <v>3</v>
      </c>
      <c r="E11" s="8" t="s">
        <v>9</v>
      </c>
      <c r="F11" s="35">
        <v>88.4</v>
      </c>
      <c r="G11" s="35">
        <v>94</v>
      </c>
      <c r="H11" s="35">
        <v>97</v>
      </c>
      <c r="I11" s="36">
        <v>92.1</v>
      </c>
    </row>
    <row r="12" spans="2:9" x14ac:dyDescent="0.45">
      <c r="B12" s="8" t="s">
        <v>22</v>
      </c>
      <c r="C12" s="8" t="s">
        <v>43</v>
      </c>
      <c r="D12" s="8">
        <v>2</v>
      </c>
      <c r="E12" s="8" t="s">
        <v>9</v>
      </c>
      <c r="F12" s="35">
        <v>86.6</v>
      </c>
      <c r="G12" s="35">
        <v>78</v>
      </c>
      <c r="H12" s="35">
        <v>96</v>
      </c>
      <c r="I12" s="36">
        <v>87.7</v>
      </c>
    </row>
    <row r="13" spans="2:9" x14ac:dyDescent="0.45">
      <c r="B13" s="8" t="s">
        <v>7</v>
      </c>
      <c r="C13" s="8" t="s">
        <v>14</v>
      </c>
      <c r="D13" s="8">
        <v>3</v>
      </c>
      <c r="E13" s="8" t="s">
        <v>11</v>
      </c>
      <c r="F13" s="35">
        <v>97.3</v>
      </c>
      <c r="G13" s="35">
        <v>98</v>
      </c>
      <c r="H13" s="35">
        <v>82</v>
      </c>
      <c r="I13" s="36">
        <v>92.85</v>
      </c>
    </row>
    <row r="14" spans="2:9" x14ac:dyDescent="0.45">
      <c r="B14" s="8" t="s">
        <v>12</v>
      </c>
      <c r="C14" s="8" t="s">
        <v>15</v>
      </c>
      <c r="D14" s="8">
        <v>2</v>
      </c>
      <c r="E14" s="8" t="s">
        <v>11</v>
      </c>
      <c r="F14" s="35">
        <v>91.5</v>
      </c>
      <c r="G14" s="35">
        <v>98</v>
      </c>
      <c r="H14" s="35">
        <v>88</v>
      </c>
      <c r="I14" s="36">
        <v>91.75</v>
      </c>
    </row>
    <row r="15" spans="2:9" x14ac:dyDescent="0.45">
      <c r="B15" s="8" t="s">
        <v>22</v>
      </c>
      <c r="C15" s="8" t="s">
        <v>27</v>
      </c>
      <c r="D15" s="8">
        <v>2</v>
      </c>
      <c r="E15" s="8" t="s">
        <v>9</v>
      </c>
      <c r="F15" s="35">
        <v>94</v>
      </c>
      <c r="G15" s="35">
        <v>92</v>
      </c>
      <c r="H15" s="35">
        <v>92</v>
      </c>
      <c r="I15" s="36">
        <v>93</v>
      </c>
    </row>
    <row r="16" spans="2:9" x14ac:dyDescent="0.45">
      <c r="B16" s="8" t="s">
        <v>19</v>
      </c>
      <c r="C16" s="8" t="s">
        <v>28</v>
      </c>
      <c r="D16" s="8">
        <v>2</v>
      </c>
      <c r="E16" s="8" t="s">
        <v>9</v>
      </c>
      <c r="F16" s="35">
        <v>97.7</v>
      </c>
      <c r="G16" s="35">
        <v>88</v>
      </c>
      <c r="H16" s="35">
        <v>88</v>
      </c>
      <c r="I16" s="36">
        <v>92.85</v>
      </c>
    </row>
    <row r="17" spans="2:9" x14ac:dyDescent="0.45">
      <c r="B17" s="8" t="s">
        <v>19</v>
      </c>
      <c r="C17" s="8" t="s">
        <v>44</v>
      </c>
      <c r="D17" s="8">
        <v>2</v>
      </c>
      <c r="E17" s="8" t="s">
        <v>11</v>
      </c>
      <c r="F17" s="35">
        <v>87.1</v>
      </c>
      <c r="G17" s="35">
        <v>96</v>
      </c>
      <c r="H17" s="35">
        <v>91</v>
      </c>
      <c r="I17" s="36">
        <v>90.05</v>
      </c>
    </row>
    <row r="18" spans="2:9" x14ac:dyDescent="0.45">
      <c r="B18" s="8" t="s">
        <v>22</v>
      </c>
      <c r="C18" s="8" t="s">
        <v>34</v>
      </c>
      <c r="D18" s="8">
        <v>2</v>
      </c>
      <c r="E18" s="8" t="s">
        <v>9</v>
      </c>
      <c r="F18" s="35">
        <v>88.4</v>
      </c>
      <c r="G18" s="35">
        <v>91</v>
      </c>
      <c r="H18" s="35">
        <v>95</v>
      </c>
      <c r="I18" s="36">
        <v>90.9</v>
      </c>
    </row>
    <row r="19" spans="2:9" x14ac:dyDescent="0.45">
      <c r="B19" s="8" t="s">
        <v>22</v>
      </c>
      <c r="C19" s="8" t="s">
        <v>35</v>
      </c>
      <c r="D19" s="8">
        <v>3</v>
      </c>
      <c r="E19" s="8" t="s">
        <v>9</v>
      </c>
      <c r="F19" s="35">
        <v>91.7</v>
      </c>
      <c r="G19" s="35">
        <v>95</v>
      </c>
      <c r="H19" s="35">
        <v>88</v>
      </c>
      <c r="I19" s="36">
        <v>91.25</v>
      </c>
    </row>
    <row r="20" spans="2:9" x14ac:dyDescent="0.45">
      <c r="B20" s="8" t="s">
        <v>12</v>
      </c>
      <c r="C20" s="8" t="s">
        <v>45</v>
      </c>
      <c r="D20" s="8">
        <v>2</v>
      </c>
      <c r="E20" s="8" t="s">
        <v>11</v>
      </c>
      <c r="F20" s="35">
        <v>91.7</v>
      </c>
      <c r="G20" s="35">
        <v>96</v>
      </c>
      <c r="H20" s="35">
        <v>87</v>
      </c>
      <c r="I20" s="36">
        <v>91.15</v>
      </c>
    </row>
    <row r="21" spans="2:9" x14ac:dyDescent="0.45">
      <c r="B21" s="8" t="s">
        <v>7</v>
      </c>
      <c r="C21" s="8" t="s">
        <v>46</v>
      </c>
      <c r="D21" s="8">
        <v>3</v>
      </c>
      <c r="E21" s="8" t="s">
        <v>11</v>
      </c>
      <c r="F21" s="35">
        <v>71.099999999999994</v>
      </c>
      <c r="G21" s="35">
        <v>92</v>
      </c>
      <c r="H21" s="35">
        <v>92</v>
      </c>
      <c r="I21" s="36">
        <v>81.55</v>
      </c>
    </row>
    <row r="22" spans="2:9" x14ac:dyDescent="0.45">
      <c r="B22" s="8" t="s">
        <v>7</v>
      </c>
      <c r="C22" s="8" t="s">
        <v>47</v>
      </c>
      <c r="D22" s="8">
        <v>3</v>
      </c>
      <c r="E22" s="8" t="s">
        <v>11</v>
      </c>
      <c r="F22" s="35">
        <v>81.099999999999994</v>
      </c>
      <c r="G22" s="35">
        <v>79</v>
      </c>
      <c r="H22" s="35">
        <v>96</v>
      </c>
      <c r="I22" s="36">
        <v>85.15</v>
      </c>
    </row>
    <row r="23" spans="2:9" x14ac:dyDescent="0.45">
      <c r="B23" s="8" t="s">
        <v>7</v>
      </c>
      <c r="C23" s="8" t="s">
        <v>48</v>
      </c>
      <c r="D23" s="8">
        <v>2</v>
      </c>
      <c r="E23" s="8" t="s">
        <v>11</v>
      </c>
      <c r="F23" s="35">
        <v>84.6</v>
      </c>
      <c r="G23" s="35">
        <v>77</v>
      </c>
      <c r="H23" s="35">
        <v>96</v>
      </c>
      <c r="I23" s="36">
        <v>86.5</v>
      </c>
    </row>
    <row r="24" spans="2:9" x14ac:dyDescent="0.45">
      <c r="B24" s="8" t="s">
        <v>7</v>
      </c>
      <c r="C24" s="8" t="s">
        <v>49</v>
      </c>
      <c r="D24" s="8">
        <v>3</v>
      </c>
      <c r="E24" s="8" t="s">
        <v>9</v>
      </c>
      <c r="F24" s="35">
        <v>72.8</v>
      </c>
      <c r="G24" s="35">
        <v>95</v>
      </c>
      <c r="H24" s="35">
        <v>91</v>
      </c>
      <c r="I24" s="36">
        <v>82.7</v>
      </c>
    </row>
    <row r="25" spans="2:9" x14ac:dyDescent="0.45">
      <c r="B25" s="8" t="s">
        <v>7</v>
      </c>
      <c r="C25" s="8" t="s">
        <v>50</v>
      </c>
      <c r="D25" s="8">
        <v>2</v>
      </c>
      <c r="E25" s="8" t="s">
        <v>9</v>
      </c>
      <c r="F25" s="35">
        <v>99.9</v>
      </c>
      <c r="G25" s="35">
        <v>91</v>
      </c>
      <c r="H25" s="35">
        <v>90</v>
      </c>
      <c r="I25" s="36">
        <v>95.15</v>
      </c>
    </row>
    <row r="26" spans="2:9" x14ac:dyDescent="0.45">
      <c r="B26" s="8" t="s">
        <v>7</v>
      </c>
      <c r="C26" s="8" t="s">
        <v>51</v>
      </c>
      <c r="D26" s="8">
        <v>2</v>
      </c>
      <c r="E26" s="8" t="s">
        <v>11</v>
      </c>
      <c r="F26" s="35">
        <v>93.3</v>
      </c>
      <c r="G26" s="35">
        <v>87</v>
      </c>
      <c r="H26" s="35">
        <v>95</v>
      </c>
      <c r="I26" s="36">
        <v>92.55</v>
      </c>
    </row>
    <row r="27" spans="2:9" x14ac:dyDescent="0.45">
      <c r="B27" s="8" t="s">
        <v>22</v>
      </c>
      <c r="C27" s="8" t="s">
        <v>36</v>
      </c>
      <c r="D27" s="8">
        <v>2</v>
      </c>
      <c r="E27" s="8" t="s">
        <v>9</v>
      </c>
      <c r="F27" s="35">
        <v>93.3</v>
      </c>
      <c r="G27" s="35">
        <v>94</v>
      </c>
      <c r="H27" s="35">
        <v>90</v>
      </c>
      <c r="I27" s="36">
        <v>92.45</v>
      </c>
    </row>
    <row r="28" spans="2:9" x14ac:dyDescent="0.45">
      <c r="B28" s="9" t="s">
        <v>19</v>
      </c>
      <c r="C28" s="9" t="s">
        <v>37</v>
      </c>
      <c r="D28" s="9">
        <v>3</v>
      </c>
      <c r="E28" s="9" t="s">
        <v>9</v>
      </c>
      <c r="F28" s="37">
        <v>97.7</v>
      </c>
      <c r="G28" s="37">
        <v>99</v>
      </c>
      <c r="H28" s="37">
        <v>95</v>
      </c>
      <c r="I28" s="38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zoomScale="70" zoomScaleNormal="70" workbookViewId="0">
      <selection activeCell="P15" sqref="P15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9.58203125" bestFit="1" customWidth="1"/>
    <col min="4" max="4" width="6.25" customWidth="1"/>
    <col min="6" max="6" width="11" bestFit="1" customWidth="1"/>
    <col min="7" max="7" width="7.08203125" customWidth="1"/>
    <col min="8" max="8" width="7.5" customWidth="1"/>
    <col min="9" max="9" width="21.33203125" bestFit="1" customWidth="1"/>
    <col min="10" max="10" width="17.25" bestFit="1" customWidth="1"/>
  </cols>
  <sheetData>
    <row r="1" spans="1:10" x14ac:dyDescent="0.45">
      <c r="A1" t="s">
        <v>52</v>
      </c>
    </row>
    <row r="2" spans="1:10" x14ac:dyDescent="0.4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5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_xlfn.CONCAT(REPT("★",QUOTIENT($E3,10)),REPT("☆",10-QUOTIENT($E3,10)))</f>
        <v>★★★★★★★☆☆☆</v>
      </c>
      <c r="J3" s="3" t="str" cm="1">
        <f t="array" ref="J3">fn비고(E3,F3,G3,H3)</f>
        <v/>
      </c>
    </row>
    <row r="4" spans="1:10" x14ac:dyDescent="0.45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_xlfn.CONCAT(REPT("★",QUOTIENT($E4,10)),REPT("☆",10-QUOTIENT($E4,10)))</f>
        <v>★★★★★★★★★☆</v>
      </c>
      <c r="J4" s="3" t="str" cm="1">
        <f t="array" ref="J4">fn비고(E4,F4,G4,H4)</f>
        <v/>
      </c>
    </row>
    <row r="5" spans="1:10" x14ac:dyDescent="0.45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5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5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5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5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5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5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5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5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5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5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5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5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5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5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5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5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5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5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5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5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5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5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5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5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5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5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5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5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5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5">
      <c r="A36" t="s">
        <v>62</v>
      </c>
    </row>
    <row r="37" spans="1:10" x14ac:dyDescent="0.45">
      <c r="A37" s="3" t="s">
        <v>3</v>
      </c>
      <c r="B37" s="1" t="s">
        <v>63</v>
      </c>
      <c r="C37" s="1" t="s">
        <v>64</v>
      </c>
    </row>
    <row r="38" spans="1:10" x14ac:dyDescent="0.45">
      <c r="A38" s="3" t="s">
        <v>9</v>
      </c>
      <c r="B38" s="3" t="str">
        <f t="array" ref="B38">SUM(IF($D$3:$D$34=$A38,1,0))&amp;"명"</f>
        <v>20명</v>
      </c>
      <c r="C38" s="3">
        <f t="array" ref="C38">AVERAGE(IF(($D$3:$D$34=$A38)*(IFERROR(FIND("정보",$A$3:$A$34)&lt;&gt;0,FALSE)),$G$3:$G$34,FALSE))</f>
        <v>90.875</v>
      </c>
    </row>
    <row r="39" spans="1:10" x14ac:dyDescent="0.45">
      <c r="A39" s="3" t="s">
        <v>11</v>
      </c>
      <c r="B39" s="3" t="str">
        <f t="array" ref="B39">SUM(IF($D$3:$D$34=$A39,1,0))&amp;"명"</f>
        <v>12명</v>
      </c>
      <c r="C39" s="3">
        <f t="array" ref="C39">AVERAGE(IF(($D$3:$D$34=$A39)*(IFERROR(FIND("정보",$A$3:$A$34)&lt;&gt;0,FALSE)),$G$3:$G$34,FALSE))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E9" sqref="E9"/>
    </sheetView>
  </sheetViews>
  <sheetFormatPr defaultRowHeight="17" x14ac:dyDescent="0.45"/>
  <cols>
    <col min="1" max="1" width="3.5" customWidth="1"/>
    <col min="2" max="2" width="12.33203125" bestFit="1" customWidth="1"/>
    <col min="3" max="4" width="16.1640625" bestFit="1" customWidth="1"/>
    <col min="5" max="6" width="7.08203125" bestFit="1" customWidth="1"/>
    <col min="7" max="7" width="6.83203125" bestFit="1" customWidth="1"/>
    <col min="8" max="9" width="16.4140625" bestFit="1" customWidth="1"/>
    <col min="10" max="10" width="19.1640625" bestFit="1" customWidth="1"/>
    <col min="11" max="11" width="21.08203125" bestFit="1" customWidth="1"/>
    <col min="12" max="12" width="15.1640625" bestFit="1" customWidth="1"/>
    <col min="13" max="99" width="16.4140625" bestFit="1" customWidth="1"/>
    <col min="100" max="100" width="19.1640625" bestFit="1" customWidth="1"/>
    <col min="101" max="101" width="21.08203125" bestFit="1" customWidth="1"/>
    <col min="102" max="102" width="15.1640625" bestFit="1" customWidth="1"/>
    <col min="103" max="107" width="16.4140625" bestFit="1" customWidth="1"/>
    <col min="108" max="108" width="17.1640625" bestFit="1" customWidth="1"/>
    <col min="109" max="109" width="19.1640625" bestFit="1" customWidth="1"/>
    <col min="110" max="110" width="13.25" bestFit="1" customWidth="1"/>
    <col min="111" max="111" width="19.1640625" bestFit="1" customWidth="1"/>
    <col min="112" max="112" width="21.08203125" bestFit="1" customWidth="1"/>
    <col min="113" max="113" width="15.1640625" bestFit="1" customWidth="1"/>
  </cols>
  <sheetData>
    <row r="2" spans="2:7" x14ac:dyDescent="0.45">
      <c r="B2" s="39" t="s">
        <v>2</v>
      </c>
      <c r="C2" t="s">
        <v>77</v>
      </c>
    </row>
    <row r="4" spans="2:7" x14ac:dyDescent="0.45">
      <c r="E4" s="39" t="s">
        <v>3</v>
      </c>
    </row>
    <row r="5" spans="2:7" x14ac:dyDescent="0.45">
      <c r="B5" s="39" t="s">
        <v>79</v>
      </c>
      <c r="C5" s="39" t="s">
        <v>0</v>
      </c>
      <c r="D5" s="39" t="s">
        <v>78</v>
      </c>
      <c r="E5" t="s">
        <v>9</v>
      </c>
      <c r="F5" t="s">
        <v>11</v>
      </c>
      <c r="G5" t="s">
        <v>76</v>
      </c>
    </row>
    <row r="6" spans="2:7" x14ac:dyDescent="0.45">
      <c r="B6" t="s">
        <v>80</v>
      </c>
      <c r="E6" s="40"/>
      <c r="F6" s="40"/>
      <c r="G6" s="40"/>
    </row>
    <row r="7" spans="2:7" x14ac:dyDescent="0.45">
      <c r="D7" t="s">
        <v>84</v>
      </c>
      <c r="E7" s="40">
        <v>92.050000000000011</v>
      </c>
      <c r="F7" s="40">
        <v>89.3</v>
      </c>
      <c r="G7" s="40">
        <v>91.744444444444454</v>
      </c>
    </row>
    <row r="8" spans="2:7" x14ac:dyDescent="0.45">
      <c r="D8" t="s">
        <v>86</v>
      </c>
      <c r="E8" s="40">
        <v>89</v>
      </c>
      <c r="F8" s="40">
        <v>95.5</v>
      </c>
      <c r="G8" s="40">
        <v>89.722222222222229</v>
      </c>
    </row>
    <row r="9" spans="2:7" x14ac:dyDescent="0.45">
      <c r="D9" t="s">
        <v>82</v>
      </c>
      <c r="E9" s="40">
        <v>90.1875</v>
      </c>
      <c r="F9" s="40">
        <v>85.5</v>
      </c>
      <c r="G9" s="40">
        <v>89.666666666666671</v>
      </c>
    </row>
    <row r="10" spans="2:7" x14ac:dyDescent="0.45">
      <c r="E10" s="40"/>
      <c r="F10" s="40"/>
      <c r="G10" s="40"/>
    </row>
    <row r="11" spans="2:7" x14ac:dyDescent="0.45">
      <c r="B11" t="s">
        <v>81</v>
      </c>
      <c r="E11" s="40"/>
      <c r="F11" s="40"/>
      <c r="G11" s="40"/>
    </row>
    <row r="12" spans="2:7" x14ac:dyDescent="0.45">
      <c r="D12" t="s">
        <v>84</v>
      </c>
      <c r="E12" s="40">
        <v>94.616666666666674</v>
      </c>
      <c r="F12" s="40">
        <v>89.818181818181827</v>
      </c>
      <c r="G12" s="40">
        <v>91.511764705882342</v>
      </c>
    </row>
    <row r="13" spans="2:7" x14ac:dyDescent="0.45">
      <c r="D13" t="s">
        <v>86</v>
      </c>
      <c r="E13" s="40">
        <v>91.833333333333329</v>
      </c>
      <c r="F13" s="40">
        <v>89</v>
      </c>
      <c r="G13" s="40">
        <v>90</v>
      </c>
    </row>
    <row r="14" spans="2:7" x14ac:dyDescent="0.45">
      <c r="D14" t="s">
        <v>82</v>
      </c>
      <c r="E14" s="40">
        <v>92.333333333333329</v>
      </c>
      <c r="F14" s="40">
        <v>92.36363636363636</v>
      </c>
      <c r="G14" s="40">
        <v>92.352941176470594</v>
      </c>
    </row>
    <row r="15" spans="2:7" x14ac:dyDescent="0.45">
      <c r="E15" s="40"/>
      <c r="F15" s="40"/>
      <c r="G15" s="40"/>
    </row>
    <row r="16" spans="2:7" x14ac:dyDescent="0.45">
      <c r="B16" t="s">
        <v>85</v>
      </c>
      <c r="E16" s="40">
        <v>92.750000000000014</v>
      </c>
      <c r="F16" s="40">
        <v>89.738461538461536</v>
      </c>
      <c r="G16" s="40">
        <v>91.631428571428572</v>
      </c>
    </row>
    <row r="17" spans="2:7" x14ac:dyDescent="0.45">
      <c r="B17" t="s">
        <v>87</v>
      </c>
      <c r="E17" s="40">
        <v>89.772727272727266</v>
      </c>
      <c r="F17" s="40">
        <v>90</v>
      </c>
      <c r="G17" s="40">
        <v>89.857142857142861</v>
      </c>
    </row>
    <row r="18" spans="2:7" x14ac:dyDescent="0.45">
      <c r="B18" t="s">
        <v>83</v>
      </c>
      <c r="E18" s="40">
        <v>90.772727272727266</v>
      </c>
      <c r="F18" s="40">
        <v>91.307692307692307</v>
      </c>
      <c r="G18" s="40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tabSelected="1" workbookViewId="0">
      <selection activeCell="O20" sqref="O20"/>
    </sheetView>
  </sheetViews>
  <sheetFormatPr defaultRowHeight="17" x14ac:dyDescent="0.45"/>
  <cols>
    <col min="1" max="1" width="11" bestFit="1" customWidth="1"/>
    <col min="2" max="2" width="12.5" customWidth="1"/>
  </cols>
  <sheetData>
    <row r="1" spans="1:6" x14ac:dyDescent="0.45">
      <c r="B1" t="s">
        <v>65</v>
      </c>
    </row>
    <row r="2" spans="1:6" x14ac:dyDescent="0.45">
      <c r="B2" s="13"/>
      <c r="C2" s="3" t="s">
        <v>66</v>
      </c>
      <c r="D2" s="3" t="s">
        <v>67</v>
      </c>
    </row>
    <row r="3" spans="1:6" x14ac:dyDescent="0.45">
      <c r="B3" s="3" t="s">
        <v>4</v>
      </c>
      <c r="C3" s="3">
        <v>79.3</v>
      </c>
      <c r="D3" s="14">
        <v>0.7</v>
      </c>
    </row>
    <row r="4" spans="1:6" x14ac:dyDescent="0.45">
      <c r="B4" s="3" t="s">
        <v>5</v>
      </c>
      <c r="C4" s="3">
        <v>87</v>
      </c>
      <c r="D4" s="14">
        <v>0.2</v>
      </c>
    </row>
    <row r="5" spans="1:6" x14ac:dyDescent="0.45">
      <c r="B5" s="3" t="s">
        <v>6</v>
      </c>
      <c r="C5" s="15">
        <v>97</v>
      </c>
      <c r="D5" s="14">
        <v>0.1</v>
      </c>
    </row>
    <row r="6" spans="1:6" x14ac:dyDescent="0.45">
      <c r="B6" s="16" t="s">
        <v>38</v>
      </c>
      <c r="C6" s="17">
        <f>SUMPRODUCT(C3:C5,D3:D5)</f>
        <v>82.61</v>
      </c>
      <c r="D6" s="18"/>
    </row>
    <row r="9" spans="1:6" x14ac:dyDescent="0.45">
      <c r="B9" s="19" t="s">
        <v>68</v>
      </c>
    </row>
    <row r="11" spans="1:6" x14ac:dyDescent="0.45">
      <c r="B11">
        <f>C6</f>
        <v>82.61</v>
      </c>
      <c r="C11" t="s">
        <v>4</v>
      </c>
    </row>
    <row r="12" spans="1:6" x14ac:dyDescent="0.45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5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5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5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5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3">
    <dataValidation type="whole" errorStyle="information" allowBlank="1" showInputMessage="1" showErrorMessage="1" errorTitle="점수확인" error="점수가 정확한지 확인 바랍니다." promptTitle="정수범위" prompt="1~100" sqref="B14:B16" xr:uid="{B53EEDBC-65B8-466D-B299-F3EA5ACD341C}">
      <formula1>0</formula1>
      <formula2>100</formula2>
    </dataValidation>
    <dataValidation type="whole" errorStyle="information" allowBlank="1" showInputMessage="1" showErrorMessage="1" errorTitle="점수확인" error="점수가 정확한지 확인 바랍니다." promptTitle="점수범위" prompt="0~100" sqref="C12:F12" xr:uid="{98BF6991-50EC-4826-A390-E1802661F78A}">
      <formula1>0</formula1>
      <formula2>100</formula2>
    </dataValidation>
    <dataValidation type="whole" errorStyle="information" allowBlank="1" showInputMessage="1" showErrorMessage="1" errorTitle="점수확인" error="점수가 정확한지 확인 바랍니다." promptTitle="정수범위" prompt="0~100" sqref="B13" xr:uid="{F40A3EC6-3F47-4F13-9911-B7A0BF35681E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N10" sqref="N10"/>
    </sheetView>
  </sheetViews>
  <sheetFormatPr defaultRowHeight="17" x14ac:dyDescent="0.45"/>
  <cols>
    <col min="2" max="2" width="15.5" customWidth="1"/>
    <col min="4" max="4" width="11" bestFit="1" customWidth="1"/>
  </cols>
  <sheetData>
    <row r="2" spans="2:5" x14ac:dyDescent="0.45">
      <c r="B2" t="s">
        <v>69</v>
      </c>
    </row>
    <row r="4" spans="2:5" x14ac:dyDescent="0.45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5">
      <c r="B5" s="12" t="s">
        <v>55</v>
      </c>
      <c r="C5" s="12">
        <v>85</v>
      </c>
      <c r="D5" s="12">
        <v>87</v>
      </c>
      <c r="E5" s="12">
        <v>90</v>
      </c>
    </row>
    <row r="6" spans="2:5" x14ac:dyDescent="0.45">
      <c r="B6" s="12" t="s">
        <v>7</v>
      </c>
      <c r="C6" s="12">
        <v>87</v>
      </c>
      <c r="D6" s="12">
        <v>88</v>
      </c>
      <c r="E6" s="12">
        <v>83</v>
      </c>
    </row>
    <row r="7" spans="2:5" x14ac:dyDescent="0.45">
      <c r="B7" s="12" t="s">
        <v>19</v>
      </c>
      <c r="C7" s="12">
        <v>93</v>
      </c>
      <c r="D7" s="12">
        <v>87</v>
      </c>
      <c r="E7" s="12">
        <v>81</v>
      </c>
    </row>
    <row r="8" spans="2:5" x14ac:dyDescent="0.45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/>
  </sheetViews>
  <sheetFormatPr defaultRowHeight="17" x14ac:dyDescent="0.45"/>
  <cols>
    <col min="1" max="1" width="13" bestFit="1" customWidth="1"/>
    <col min="2" max="2" width="7.08203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3203125" customWidth="1"/>
    <col min="9" max="9" width="15.08203125" customWidth="1"/>
  </cols>
  <sheetData>
    <row r="3" spans="1:9" x14ac:dyDescent="0.45">
      <c r="A3" t="s">
        <v>52</v>
      </c>
      <c r="I3" t="s">
        <v>62</v>
      </c>
    </row>
    <row r="4" spans="1:9" x14ac:dyDescent="0.45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5">
      <c r="A5" s="25" t="s">
        <v>19</v>
      </c>
      <c r="B5" s="26" t="s">
        <v>21</v>
      </c>
      <c r="C5" s="26">
        <v>3</v>
      </c>
      <c r="D5" s="26">
        <v>79.3</v>
      </c>
      <c r="E5" s="26">
        <v>78</v>
      </c>
      <c r="F5" s="26">
        <v>69</v>
      </c>
      <c r="G5" s="27">
        <f t="shared" ref="G5:G30" si="0">AVERAGEA(D5:F5)</f>
        <v>75.433333333333337</v>
      </c>
      <c r="I5" s="28" t="s">
        <v>19</v>
      </c>
    </row>
    <row r="6" spans="1:9" x14ac:dyDescent="0.45">
      <c r="A6" s="25" t="s">
        <v>19</v>
      </c>
      <c r="B6" s="26" t="s">
        <v>44</v>
      </c>
      <c r="C6" s="26">
        <v>2</v>
      </c>
      <c r="D6" s="26">
        <v>95.2</v>
      </c>
      <c r="E6" s="26">
        <v>97</v>
      </c>
      <c r="F6" s="26">
        <v>94</v>
      </c>
      <c r="G6" s="27">
        <f t="shared" si="0"/>
        <v>95.399999999999991</v>
      </c>
      <c r="I6" s="28" t="s">
        <v>7</v>
      </c>
    </row>
    <row r="7" spans="1:9" x14ac:dyDescent="0.45">
      <c r="A7" s="25" t="s">
        <v>19</v>
      </c>
      <c r="B7" s="26" t="s">
        <v>39</v>
      </c>
      <c r="C7" s="26">
        <v>2</v>
      </c>
      <c r="D7" s="26">
        <v>97.3</v>
      </c>
      <c r="E7" s="26" t="s">
        <v>70</v>
      </c>
      <c r="F7" s="26">
        <v>77</v>
      </c>
      <c r="G7" s="27">
        <f t="shared" si="0"/>
        <v>58.1</v>
      </c>
      <c r="I7" s="28" t="s">
        <v>22</v>
      </c>
    </row>
    <row r="8" spans="1:9" x14ac:dyDescent="0.45">
      <c r="A8" s="25" t="s">
        <v>7</v>
      </c>
      <c r="B8" s="26" t="s">
        <v>16</v>
      </c>
      <c r="C8" s="26">
        <v>4</v>
      </c>
      <c r="D8" s="26">
        <v>81.099999999999994</v>
      </c>
      <c r="E8" s="26">
        <v>82</v>
      </c>
      <c r="F8" s="26">
        <v>82</v>
      </c>
      <c r="G8" s="27">
        <f t="shared" si="0"/>
        <v>81.7</v>
      </c>
      <c r="I8" s="28" t="s">
        <v>12</v>
      </c>
    </row>
    <row r="9" spans="1:9" x14ac:dyDescent="0.45">
      <c r="A9" s="25" t="s">
        <v>22</v>
      </c>
      <c r="B9" s="26" t="s">
        <v>34</v>
      </c>
      <c r="C9" s="26">
        <v>2</v>
      </c>
      <c r="D9" s="26">
        <v>88.4</v>
      </c>
      <c r="E9" s="26">
        <v>91</v>
      </c>
      <c r="F9" s="26">
        <v>95</v>
      </c>
      <c r="G9" s="27">
        <f t="shared" si="0"/>
        <v>91.466666666666654</v>
      </c>
    </row>
    <row r="10" spans="1:9" x14ac:dyDescent="0.45">
      <c r="A10" s="25" t="s">
        <v>22</v>
      </c>
      <c r="B10" s="26" t="s">
        <v>35</v>
      </c>
      <c r="C10" s="26">
        <v>3</v>
      </c>
      <c r="D10" s="26">
        <v>91.7</v>
      </c>
      <c r="E10" s="26">
        <v>95</v>
      </c>
      <c r="F10" s="26">
        <v>88</v>
      </c>
      <c r="G10" s="27">
        <f t="shared" si="0"/>
        <v>91.566666666666663</v>
      </c>
    </row>
    <row r="11" spans="1:9" x14ac:dyDescent="0.45">
      <c r="A11" s="25" t="s">
        <v>12</v>
      </c>
      <c r="B11" s="26" t="s">
        <v>17</v>
      </c>
      <c r="C11" s="26">
        <v>3</v>
      </c>
      <c r="D11" s="26">
        <v>81.099999999999994</v>
      </c>
      <c r="E11" s="26">
        <v>87</v>
      </c>
      <c r="F11" s="26">
        <v>82</v>
      </c>
      <c r="G11" s="27">
        <f t="shared" si="0"/>
        <v>83.36666666666666</v>
      </c>
    </row>
    <row r="12" spans="1:9" x14ac:dyDescent="0.45">
      <c r="A12" s="25" t="s">
        <v>22</v>
      </c>
      <c r="B12" s="26" t="s">
        <v>23</v>
      </c>
      <c r="C12" s="26">
        <v>4</v>
      </c>
      <c r="D12" s="26">
        <v>72.8</v>
      </c>
      <c r="E12" s="26">
        <v>98</v>
      </c>
      <c r="F12" s="26">
        <v>80</v>
      </c>
      <c r="G12" s="27">
        <f t="shared" si="0"/>
        <v>83.600000000000009</v>
      </c>
    </row>
    <row r="13" spans="1:9" x14ac:dyDescent="0.45">
      <c r="A13" s="25" t="s">
        <v>7</v>
      </c>
      <c r="B13" s="26" t="s">
        <v>24</v>
      </c>
      <c r="C13" s="26">
        <v>2</v>
      </c>
      <c r="D13" s="26">
        <v>72.8</v>
      </c>
      <c r="E13" s="26">
        <v>99</v>
      </c>
      <c r="F13" s="26">
        <v>80</v>
      </c>
      <c r="G13" s="27">
        <f t="shared" si="0"/>
        <v>83.933333333333337</v>
      </c>
    </row>
    <row r="14" spans="1:9" x14ac:dyDescent="0.45">
      <c r="A14" s="25" t="s">
        <v>22</v>
      </c>
      <c r="B14" s="26" t="s">
        <v>40</v>
      </c>
      <c r="C14" s="26">
        <v>3</v>
      </c>
      <c r="D14" s="26">
        <v>93.3</v>
      </c>
      <c r="E14" s="26">
        <v>70</v>
      </c>
      <c r="F14" s="26">
        <v>91</v>
      </c>
      <c r="G14" s="27">
        <f t="shared" si="0"/>
        <v>84.766666666666666</v>
      </c>
    </row>
    <row r="15" spans="1:9" x14ac:dyDescent="0.45">
      <c r="A15" s="25" t="s">
        <v>7</v>
      </c>
      <c r="B15" s="26" t="s">
        <v>41</v>
      </c>
      <c r="C15" s="26">
        <v>2</v>
      </c>
      <c r="D15" s="26" t="s">
        <v>70</v>
      </c>
      <c r="E15" s="26">
        <v>94</v>
      </c>
      <c r="F15" s="26">
        <v>92</v>
      </c>
      <c r="G15" s="27">
        <f t="shared" si="0"/>
        <v>62</v>
      </c>
    </row>
    <row r="16" spans="1:9" x14ac:dyDescent="0.45">
      <c r="A16" s="25" t="s">
        <v>12</v>
      </c>
      <c r="B16" s="26" t="s">
        <v>42</v>
      </c>
      <c r="C16" s="26">
        <v>3</v>
      </c>
      <c r="D16" s="26">
        <v>88.4</v>
      </c>
      <c r="E16" s="26">
        <v>94</v>
      </c>
      <c r="F16" s="26">
        <v>97</v>
      </c>
      <c r="G16" s="27">
        <f t="shared" si="0"/>
        <v>93.133333333333326</v>
      </c>
    </row>
    <row r="17" spans="1:7" x14ac:dyDescent="0.45">
      <c r="A17" s="25" t="s">
        <v>22</v>
      </c>
      <c r="B17" s="26" t="s">
        <v>43</v>
      </c>
      <c r="C17" s="26">
        <v>2</v>
      </c>
      <c r="D17" s="26">
        <v>86.6</v>
      </c>
      <c r="E17" s="26">
        <v>78</v>
      </c>
      <c r="F17" s="26">
        <v>96</v>
      </c>
      <c r="G17" s="27">
        <f t="shared" si="0"/>
        <v>86.866666666666674</v>
      </c>
    </row>
    <row r="18" spans="1:7" x14ac:dyDescent="0.45">
      <c r="A18" s="25" t="s">
        <v>7</v>
      </c>
      <c r="B18" s="26" t="s">
        <v>14</v>
      </c>
      <c r="C18" s="26">
        <v>3</v>
      </c>
      <c r="D18" s="26">
        <v>97.3</v>
      </c>
      <c r="E18" s="26">
        <v>98</v>
      </c>
      <c r="F18" s="26">
        <v>97</v>
      </c>
      <c r="G18" s="27">
        <f t="shared" si="0"/>
        <v>97.433333333333337</v>
      </c>
    </row>
    <row r="19" spans="1:7" x14ac:dyDescent="0.45">
      <c r="A19" s="25" t="s">
        <v>12</v>
      </c>
      <c r="B19" s="26" t="s">
        <v>15</v>
      </c>
      <c r="C19" s="26">
        <v>2</v>
      </c>
      <c r="D19" s="26">
        <v>91.5</v>
      </c>
      <c r="E19" s="26">
        <v>98</v>
      </c>
      <c r="F19" s="26">
        <v>88</v>
      </c>
      <c r="G19" s="27">
        <f t="shared" si="0"/>
        <v>92.5</v>
      </c>
    </row>
    <row r="20" spans="1:7" x14ac:dyDescent="0.45">
      <c r="A20" s="25" t="s">
        <v>22</v>
      </c>
      <c r="B20" s="26" t="s">
        <v>27</v>
      </c>
      <c r="C20" s="26">
        <v>2</v>
      </c>
      <c r="D20" s="26">
        <v>94</v>
      </c>
      <c r="E20" s="26">
        <v>92</v>
      </c>
      <c r="F20" s="26">
        <v>92</v>
      </c>
      <c r="G20" s="27">
        <f t="shared" si="0"/>
        <v>92.666666666666671</v>
      </c>
    </row>
    <row r="21" spans="1:7" x14ac:dyDescent="0.45">
      <c r="A21" s="25" t="s">
        <v>19</v>
      </c>
      <c r="B21" s="26" t="s">
        <v>28</v>
      </c>
      <c r="C21" s="26">
        <v>2</v>
      </c>
      <c r="D21" s="26">
        <v>97.7</v>
      </c>
      <c r="E21" s="26">
        <v>88</v>
      </c>
      <c r="F21" s="26">
        <v>88</v>
      </c>
      <c r="G21" s="27">
        <f t="shared" si="0"/>
        <v>91.233333333333334</v>
      </c>
    </row>
    <row r="22" spans="1:7" x14ac:dyDescent="0.45">
      <c r="A22" s="25" t="s">
        <v>12</v>
      </c>
      <c r="B22" s="26" t="s">
        <v>45</v>
      </c>
      <c r="C22" s="26">
        <v>2</v>
      </c>
      <c r="D22" s="26">
        <v>91.7</v>
      </c>
      <c r="E22" s="26">
        <v>96</v>
      </c>
      <c r="F22" s="26">
        <v>87</v>
      </c>
      <c r="G22" s="27">
        <f t="shared" si="0"/>
        <v>91.566666666666663</v>
      </c>
    </row>
    <row r="23" spans="1:7" x14ac:dyDescent="0.45">
      <c r="A23" s="25" t="s">
        <v>7</v>
      </c>
      <c r="B23" s="26" t="s">
        <v>46</v>
      </c>
      <c r="C23" s="26">
        <v>3</v>
      </c>
      <c r="D23" s="26">
        <v>71.099999999999994</v>
      </c>
      <c r="E23" s="26">
        <v>92</v>
      </c>
      <c r="F23" s="26">
        <v>92</v>
      </c>
      <c r="G23" s="27">
        <f t="shared" si="0"/>
        <v>85.033333333333331</v>
      </c>
    </row>
    <row r="24" spans="1:7" x14ac:dyDescent="0.45">
      <c r="A24" s="25" t="s">
        <v>7</v>
      </c>
      <c r="B24" s="26" t="s">
        <v>47</v>
      </c>
      <c r="C24" s="26">
        <v>3</v>
      </c>
      <c r="D24" s="26">
        <v>81.099999999999994</v>
      </c>
      <c r="E24" s="26">
        <v>79</v>
      </c>
      <c r="F24" s="26">
        <v>96</v>
      </c>
      <c r="G24" s="27">
        <f t="shared" si="0"/>
        <v>85.366666666666674</v>
      </c>
    </row>
    <row r="25" spans="1:7" x14ac:dyDescent="0.45">
      <c r="A25" s="25" t="s">
        <v>7</v>
      </c>
      <c r="B25" s="26" t="s">
        <v>48</v>
      </c>
      <c r="C25" s="26">
        <v>2</v>
      </c>
      <c r="D25" s="26">
        <v>84.6</v>
      </c>
      <c r="E25" s="26">
        <v>77</v>
      </c>
      <c r="F25" s="26">
        <v>96</v>
      </c>
      <c r="G25" s="27">
        <f t="shared" si="0"/>
        <v>85.866666666666674</v>
      </c>
    </row>
    <row r="26" spans="1:7" x14ac:dyDescent="0.45">
      <c r="A26" s="25" t="s">
        <v>7</v>
      </c>
      <c r="B26" s="26" t="s">
        <v>49</v>
      </c>
      <c r="C26" s="26">
        <v>3</v>
      </c>
      <c r="D26" s="26">
        <v>72.8</v>
      </c>
      <c r="E26" s="26">
        <v>95</v>
      </c>
      <c r="F26" s="26">
        <v>91</v>
      </c>
      <c r="G26" s="27">
        <f t="shared" si="0"/>
        <v>86.266666666666666</v>
      </c>
    </row>
    <row r="27" spans="1:7" x14ac:dyDescent="0.45">
      <c r="A27" s="25" t="s">
        <v>7</v>
      </c>
      <c r="B27" s="26" t="s">
        <v>50</v>
      </c>
      <c r="C27" s="26">
        <v>2</v>
      </c>
      <c r="D27" s="26">
        <v>99.9</v>
      </c>
      <c r="E27" s="26">
        <v>95</v>
      </c>
      <c r="F27" s="26">
        <v>94</v>
      </c>
      <c r="G27" s="27">
        <f t="shared" si="0"/>
        <v>96.3</v>
      </c>
    </row>
    <row r="28" spans="1:7" x14ac:dyDescent="0.45">
      <c r="A28" s="25" t="s">
        <v>7</v>
      </c>
      <c r="B28" s="26" t="s">
        <v>51</v>
      </c>
      <c r="C28" s="26">
        <v>2</v>
      </c>
      <c r="D28" s="26">
        <v>93.3</v>
      </c>
      <c r="E28" s="26">
        <v>87</v>
      </c>
      <c r="F28" s="26">
        <v>95</v>
      </c>
      <c r="G28" s="27">
        <f t="shared" si="0"/>
        <v>91.766666666666666</v>
      </c>
    </row>
    <row r="29" spans="1:7" x14ac:dyDescent="0.45">
      <c r="A29" s="25" t="s">
        <v>22</v>
      </c>
      <c r="B29" s="26" t="s">
        <v>36</v>
      </c>
      <c r="C29" s="26">
        <v>2</v>
      </c>
      <c r="D29" s="26">
        <v>93.3</v>
      </c>
      <c r="E29" s="26">
        <v>94</v>
      </c>
      <c r="F29" s="26">
        <v>90</v>
      </c>
      <c r="G29" s="27">
        <f t="shared" si="0"/>
        <v>92.433333333333337</v>
      </c>
    </row>
    <row r="30" spans="1:7" x14ac:dyDescent="0.45">
      <c r="A30" s="29" t="s">
        <v>19</v>
      </c>
      <c r="B30" s="30" t="s">
        <v>37</v>
      </c>
      <c r="C30" s="30">
        <v>3</v>
      </c>
      <c r="D30" s="30">
        <v>97.7</v>
      </c>
      <c r="E30" s="30">
        <v>99</v>
      </c>
      <c r="F30" s="30">
        <v>95</v>
      </c>
      <c r="G30" s="31">
        <f t="shared" si="0"/>
        <v>97.233333333333334</v>
      </c>
    </row>
  </sheetData>
  <phoneticPr fontId="1" type="noConversion"/>
  <pageMargins left="0.7" right="0.7" top="0.75" bottom="0.75" header="0.3" footer="0.3"/>
  <ignoredErrors>
    <ignoredError sqref="G5:G3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/>
  </sheetViews>
  <sheetFormatPr defaultRowHeight="17" x14ac:dyDescent="0.45"/>
  <cols>
    <col min="3" max="3" width="13" bestFit="1" customWidth="1"/>
    <col min="6" max="6" width="11" bestFit="1" customWidth="1"/>
    <col min="9" max="9" width="15.83203125" customWidth="1"/>
  </cols>
  <sheetData>
    <row r="2" spans="2:7" x14ac:dyDescent="0.45">
      <c r="B2" t="s">
        <v>52</v>
      </c>
    </row>
    <row r="3" spans="2:7" x14ac:dyDescent="0.45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5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5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450850</xdr:colOff>
                <xdr:row>0</xdr:row>
                <xdr:rowOff>171450</xdr:rowOff>
              </from>
              <to>
                <xdr:col>8</xdr:col>
                <xdr:colOff>1028700</xdr:colOff>
                <xdr:row>2</xdr:row>
                <xdr:rowOff>133350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김경태</cp:lastModifiedBy>
  <dcterms:created xsi:type="dcterms:W3CDTF">2023-08-09T00:13:15Z</dcterms:created>
  <dcterms:modified xsi:type="dcterms:W3CDTF">2026-01-29T05:39:35Z</dcterms:modified>
</cp:coreProperties>
</file>