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hawt\OneDrive\바탕 화면\2025_기출문제집_컴활1급실기_학습자료_241206 update\2025_기출문제집_컴활1급실기_학습자료_241206 update\02 최신기출유형\02회\"/>
    </mc:Choice>
  </mc:AlternateContent>
  <xr:revisionPtr revIDLastSave="0" documentId="13_ncr:1_{BBCA5055-63D7-43E5-8154-3D64E7584215}" xr6:coauthVersionLast="47" xr6:coauthVersionMax="47" xr10:uidLastSave="{00000000-0000-0000-0000-000000000000}"/>
  <bookViews>
    <workbookView xWindow="-98" yWindow="-98" windowWidth="21795" windowHeight="12975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RANK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/>
  <c r="H5" i="3" a="1"/>
  <c r="H5" i="3"/>
  <c r="H6" i="3" a="1"/>
  <c r="H6" i="3"/>
  <c r="H7" i="3" a="1"/>
  <c r="H7" i="3"/>
  <c r="H8" i="3" a="1"/>
  <c r="H8" i="3"/>
  <c r="H9" i="3" a="1"/>
  <c r="H9" i="3"/>
  <c r="H10" i="3" a="1"/>
  <c r="H10" i="3"/>
  <c r="H11" i="3" a="1"/>
  <c r="H11" i="3"/>
  <c r="H12" i="3" a="1"/>
  <c r="H12" i="3"/>
  <c r="H13" i="3" a="1"/>
  <c r="H13" i="3"/>
  <c r="H14" i="3" a="1"/>
  <c r="H14" i="3"/>
  <c r="H15" i="3" a="1"/>
  <c r="H15" i="3"/>
  <c r="H16" i="3" a="1"/>
  <c r="H16" i="3"/>
  <c r="H17" i="3" a="1"/>
  <c r="H17" i="3"/>
  <c r="H18" i="3" a="1"/>
  <c r="H18" i="3"/>
  <c r="H19" i="3" a="1"/>
  <c r="H19" i="3"/>
  <c r="H20" i="3" a="1"/>
  <c r="H20" i="3"/>
  <c r="H21" i="3" a="1"/>
  <c r="H21" i="3"/>
  <c r="H22" i="3" a="1"/>
  <c r="H22" i="3"/>
  <c r="H23" i="3" a="1"/>
  <c r="H23" i="3"/>
  <c r="H24" i="3" a="1"/>
  <c r="H24" i="3"/>
  <c r="H25" i="3" a="1"/>
  <c r="H25" i="3"/>
  <c r="H26" i="3" a="1"/>
  <c r="H26" i="3"/>
  <c r="H27" i="3" a="1"/>
  <c r="H27" i="3"/>
  <c r="H28" i="3" a="1"/>
  <c r="H28" i="3"/>
  <c r="H29" i="3" a="1"/>
  <c r="H29" i="3"/>
  <c r="H30" i="3" a="1"/>
  <c r="H30" i="3"/>
  <c r="H31" i="3" a="1"/>
  <c r="H31" i="3"/>
  <c r="H32" i="3" a="1"/>
  <c r="H32" i="3"/>
  <c r="H33" i="3" a="1"/>
  <c r="H33" i="3"/>
  <c r="H34" i="3" a="1"/>
  <c r="H34" i="3"/>
  <c r="H3" i="3" a="1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8" i="3" a="1"/>
  <c r="J12" i="3" a="1"/>
  <c r="J16" i="3" a="1"/>
  <c r="J20" i="3" a="1"/>
  <c r="J24" i="3" a="1"/>
  <c r="J28" i="3" a="1"/>
  <c r="J32" i="3" a="1"/>
  <c r="J5" i="3" a="1"/>
  <c r="J9" i="3" a="1"/>
  <c r="J13" i="3" a="1"/>
  <c r="J17" i="3" a="1"/>
  <c r="J21" i="3" a="1"/>
  <c r="J25" i="3" a="1"/>
  <c r="J29" i="3" a="1"/>
  <c r="J33" i="3" a="1"/>
  <c r="J6" i="3" a="1"/>
  <c r="J10" i="3" a="1"/>
  <c r="J14" i="3" a="1"/>
  <c r="J18" i="3" a="1"/>
  <c r="J22" i="3" a="1"/>
  <c r="J26" i="3" a="1"/>
  <c r="J30" i="3" a="1"/>
  <c r="J34" i="3" a="1"/>
  <c r="J7" i="3" a="1"/>
  <c r="J11" i="3" a="1"/>
  <c r="J15" i="3" a="1"/>
  <c r="J19" i="3" a="1"/>
  <c r="J23" i="3" a="1"/>
  <c r="J27" i="3" a="1"/>
  <c r="J31" i="3" a="1"/>
  <c r="J3" i="3" a="1"/>
  <c r="J31" i="3" l="1"/>
  <c r="J27" i="3"/>
  <c r="J23" i="3"/>
  <c r="J19" i="3"/>
  <c r="J15" i="3"/>
  <c r="J11" i="3"/>
  <c r="J7" i="3"/>
  <c r="J34" i="3"/>
  <c r="J30" i="3"/>
  <c r="J26" i="3"/>
  <c r="J22" i="3"/>
  <c r="J18" i="3"/>
  <c r="J14" i="3"/>
  <c r="J10" i="3"/>
  <c r="J6" i="3"/>
  <c r="J33" i="3"/>
  <c r="J29" i="3"/>
  <c r="J25" i="3"/>
  <c r="J21" i="3"/>
  <c r="J17" i="3"/>
  <c r="J13" i="3"/>
  <c r="J9" i="3"/>
  <c r="J5" i="3"/>
  <c r="J32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BC3C77F-4060-499B-AEDF-2C0848B6FCAA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"/>
  </connection>
  <connection id="2" xr16:uid="{0CA885E9-3241-4BD6-B009-FC61BFF6CEDF}" name="MS Access Database_Query1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<sst xmlns="http://schemas.openxmlformats.org/spreadsheetml/2006/main" count="436" uniqueCount="88">
  <si>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</si>
  <si>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</si>
  <si>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</si>
  <si>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</si>
  <si>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</si>
  <si>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</si>
  <si>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</si>
  <si>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</si>
  <si>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</si>
  <si>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</si>
  <si>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</si>
  <si>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</si>
  <si>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</si>
  <si>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</si>
  <si>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</si>
  <si>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</si>
  <si>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</si>
  <si>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</si>
  <si>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</si>
  <si>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</si>
  <si>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</si>
  <si>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</si>
  <si>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</si>
  <si>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</si>
  <si>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</si>
  <si>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</si>
  <si>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</si>
  <si>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</si>
  <si>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</si>
  <si>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</si>
  <si>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</si>
  <si>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</si>
  <si>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</si>
  <si>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</si>
  <si>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</si>
  <si>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</si>
  <si>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</si>
  <si>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</si>
  <si>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</si>
  <si>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</si>
  <si>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</si>
  <si>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</si>
  <si>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</si>
  <si>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</si>
  <si>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</si>
  <si>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</si>
  <si>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</si>
  <si>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</si>
  <si>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</si>
  <si>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</si>
  <si>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</si>
  <si>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</si>
  <si>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</si>
  <si>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</si>
  <si>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</si>
  <si>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</si>
  <si>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</si>
  <si>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</si>
  <si>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</si>
  <si>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</si>
  <si>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</si>
  <si>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</si>
  <si>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</si>
  <si>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</si>
  <si>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</si>
  <si>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</si>
  <si>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</si>
  <si>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</si>
  <si>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</si>
  <si>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</si>
  <si>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</si>
  <si>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</si>
  <si>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</si>
  <si>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</si>
  <si>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</si>
  <si>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</si>
  <si>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</si>
  <si>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</si>
  <si>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평균 : 학과성적</t>
  </si>
  <si>
    <t>평균 : 어학테스트</t>
  </si>
  <si>
    <t>전체 평균 : 학과성적</t>
  </si>
  <si>
    <t>전체 평균 : 어학테스트</t>
  </si>
  <si>
    <t>값</t>
  </si>
  <si>
    <t>학과명2</t>
  </si>
  <si>
    <t>탐구형 학과</t>
  </si>
  <si>
    <t>예술 · 관습형 학과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</si>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</sst>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9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4" xfId="1" applyFont="1" applyBorder="1" applyAlignment="1">
      <alignment horizontal="right" wrapText="1"/>
    </xf>
    <xf numFmtId="0" fontId="4" fillId="0" borderId="5" xfId="1" applyFont="1" applyBorder="1" applyAlignment="1">
      <alignment horizontal="right" wrapText="1"/>
    </xf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right" wrapText="1"/>
    </xf>
    <xf numFmtId="0" fontId="4" fillId="0" borderId="7" xfId="1" applyFont="1" applyBorder="1" applyAlignment="1">
      <alignment horizontal="right" wrapText="1"/>
    </xf>
    <xf numFmtId="0" fontId="4" fillId="0" borderId="8" xfId="1" applyFont="1" applyBorder="1" applyAlignment="1">
      <alignment horizontal="center" wrapText="1"/>
    </xf>
    <xf numFmtId="0" fontId="4" fillId="0" borderId="8" xfId="1" applyFont="1" applyBorder="1" applyAlignment="1">
      <alignment horizontal="right" wrapText="1"/>
    </xf>
    <xf numFmtId="0" fontId="4" fillId="0" borderId="9" xfId="1" applyFont="1" applyBorder="1" applyAlignment="1">
      <alignment horizontal="right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9" fontId="4" fillId="0" borderId="15" xfId="1" applyNumberFormat="1" applyFont="1" applyBorder="1" applyAlignment="1">
      <alignment horizontal="center" wrapText="1"/>
    </xf>
    <xf numFmtId="179" fontId="4" fillId="0" borderId="16" xfId="1" applyNumberFormat="1" applyFont="1" applyBorder="1" applyAlignment="1">
      <alignment horizontal="center" wrapText="1"/>
    </xf>
    <xf numFmtId="179" fontId="4" fillId="0" borderId="18" xfId="1" applyNumberFormat="1" applyFont="1" applyBorder="1" applyAlignment="1">
      <alignment horizontal="center" wrapText="1"/>
    </xf>
    <xf numFmtId="179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10">
      <a:fgClr>
        <a:schemeClr val="dk1">
          <a:lumMod val="65000"/>
          <a:lumOff val="35000"/>
        </a:schemeClr>
      </a:fgClr>
      <a:bgClr>
        <a:schemeClr val="bg1"/>
      </a:bgClr>
    </a:patt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9</xdr:row>
      <xdr:rowOff>0</xdr:rowOff>
    </xdr:from>
    <xdr:to>
      <xdr:col>9</xdr:col>
      <xdr:colOff>19050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11E6D5E2-CF7C-505C-EB47-594190DACF5F}"/>
            </a:ext>
          </a:extLst>
        </xdr:cNvPr>
        <xdr:cNvSpPr/>
      </xdr:nvSpPr>
      <xdr:spPr>
        <a:xfrm>
          <a:off x="3514725" y="214313"/>
          <a:ext cx="6667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B2EAB493-E904-E738-5F63-DBCAE8950050}"/>
            </a:ext>
          </a:extLst>
        </xdr:cNvPr>
        <xdr:cNvSpPr/>
      </xdr:nvSpPr>
      <xdr:spPr>
        <a:xfrm>
          <a:off x="4181475" y="214313"/>
          <a:ext cx="7429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곽대영" refreshedDate="45824.817201851853" backgroundQuery="1" createdVersion="8" refreshedVersion="8" minRefreshableVersion="3" recordCount="35" xr:uid="{1305F368-EE3D-43D0-8B68-72C223D80DC4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59908E-E5DA-4475-A731-055DABD96AC2}" name="피벗 테이블2" cacheId="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 · 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5" workbookViewId="0">
      <selection activeCell="K9" sqref="K9"/>
    </sheetView>
  </sheetViews>
  <sheetFormatPr defaultRowHeight="16.899999999999999" x14ac:dyDescent="0.6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6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6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6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6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6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6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6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6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6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6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6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6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6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6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6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6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6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6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6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6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6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6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6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6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6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6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6">
      <c r="B29" s="36" t="s">
        <v>75</v>
      </c>
    </row>
    <row r="30" spans="2:8" x14ac:dyDescent="0.6">
      <c r="B30" t="b">
        <f>AND(OR(B3="문예창작과", B3="문헌정보학과"), F3&gt;=80, G3&gt;=80, H4&gt;=80)</f>
        <v>1</v>
      </c>
    </row>
    <row r="32" spans="2:8" x14ac:dyDescent="0.6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6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6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6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6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6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6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6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6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6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 LARGE($H$3:$H$27, 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L34" sqref="L34"/>
    </sheetView>
  </sheetViews>
  <sheetFormatPr defaultRowHeight="16.899999999999999" x14ac:dyDescent="0.6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6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6">
      <c r="B3" s="7" t="s">
        <v>19</v>
      </c>
      <c r="C3" s="7" t="s">
        <v>21</v>
      </c>
      <c r="D3" s="7">
        <v>3</v>
      </c>
      <c r="E3" s="7" t="s">
        <v>9</v>
      </c>
      <c r="F3" s="37">
        <v>79.3</v>
      </c>
      <c r="G3" s="8">
        <v>78</v>
      </c>
      <c r="H3" s="8">
        <v>69</v>
      </c>
      <c r="I3" s="9">
        <v>75.95</v>
      </c>
    </row>
    <row r="4" spans="2:9" x14ac:dyDescent="0.6">
      <c r="B4" s="10" t="s">
        <v>19</v>
      </c>
      <c r="C4" s="10" t="s">
        <v>39</v>
      </c>
      <c r="D4" s="10">
        <v>2</v>
      </c>
      <c r="E4" s="10" t="s">
        <v>11</v>
      </c>
      <c r="F4" s="38">
        <v>97.3</v>
      </c>
      <c r="G4" s="11">
        <v>62</v>
      </c>
      <c r="H4" s="11">
        <v>77</v>
      </c>
      <c r="I4" s="12">
        <v>84.15</v>
      </c>
    </row>
    <row r="5" spans="2:9" x14ac:dyDescent="0.6">
      <c r="B5" s="10" t="s">
        <v>7</v>
      </c>
      <c r="C5" s="10" t="s">
        <v>16</v>
      </c>
      <c r="D5" s="10">
        <v>4</v>
      </c>
      <c r="E5" s="10" t="s">
        <v>9</v>
      </c>
      <c r="F5" s="38">
        <v>81.099999999999994</v>
      </c>
      <c r="G5" s="11">
        <v>82</v>
      </c>
      <c r="H5" s="11">
        <v>82</v>
      </c>
      <c r="I5" s="12">
        <v>81.55</v>
      </c>
    </row>
    <row r="6" spans="2:9" x14ac:dyDescent="0.6">
      <c r="B6" s="10" t="s">
        <v>12</v>
      </c>
      <c r="C6" s="10" t="s">
        <v>17</v>
      </c>
      <c r="D6" s="10">
        <v>3</v>
      </c>
      <c r="E6" s="10" t="s">
        <v>9</v>
      </c>
      <c r="F6" s="38">
        <v>81.099999999999994</v>
      </c>
      <c r="G6" s="11">
        <v>87</v>
      </c>
      <c r="H6" s="11">
        <v>82</v>
      </c>
      <c r="I6" s="12">
        <v>82.55</v>
      </c>
    </row>
    <row r="7" spans="2:9" x14ac:dyDescent="0.6">
      <c r="B7" s="10" t="s">
        <v>22</v>
      </c>
      <c r="C7" s="10" t="s">
        <v>23</v>
      </c>
      <c r="D7" s="10">
        <v>4</v>
      </c>
      <c r="E7" s="10" t="s">
        <v>9</v>
      </c>
      <c r="F7" s="38">
        <v>72.8</v>
      </c>
      <c r="G7" s="11">
        <v>98</v>
      </c>
      <c r="H7" s="11">
        <v>80</v>
      </c>
      <c r="I7" s="12">
        <v>80</v>
      </c>
    </row>
    <row r="8" spans="2:9" x14ac:dyDescent="0.6">
      <c r="B8" s="10" t="s">
        <v>7</v>
      </c>
      <c r="C8" s="10" t="s">
        <v>24</v>
      </c>
      <c r="D8" s="10">
        <v>2</v>
      </c>
      <c r="E8" s="10" t="s">
        <v>11</v>
      </c>
      <c r="F8" s="38">
        <v>72.8</v>
      </c>
      <c r="G8" s="11">
        <v>99</v>
      </c>
      <c r="H8" s="11">
        <v>80</v>
      </c>
      <c r="I8" s="12">
        <v>80.2</v>
      </c>
    </row>
    <row r="9" spans="2:9" x14ac:dyDescent="0.6">
      <c r="B9" s="10" t="s">
        <v>22</v>
      </c>
      <c r="C9" s="10" t="s">
        <v>40</v>
      </c>
      <c r="D9" s="10">
        <v>3</v>
      </c>
      <c r="E9" s="10" t="s">
        <v>9</v>
      </c>
      <c r="F9" s="38">
        <v>93.3</v>
      </c>
      <c r="G9" s="11">
        <v>70</v>
      </c>
      <c r="H9" s="11">
        <v>91</v>
      </c>
      <c r="I9" s="12">
        <v>87.95</v>
      </c>
    </row>
    <row r="10" spans="2:9" x14ac:dyDescent="0.6">
      <c r="B10" s="10" t="s">
        <v>7</v>
      </c>
      <c r="C10" s="10" t="s">
        <v>41</v>
      </c>
      <c r="D10" s="10">
        <v>2</v>
      </c>
      <c r="E10" s="10" t="s">
        <v>11</v>
      </c>
      <c r="F10" s="38">
        <v>69.099999999999994</v>
      </c>
      <c r="G10" s="11">
        <v>94</v>
      </c>
      <c r="H10" s="11">
        <v>92</v>
      </c>
      <c r="I10" s="12">
        <v>80.95</v>
      </c>
    </row>
    <row r="11" spans="2:9" x14ac:dyDescent="0.6">
      <c r="B11" s="10" t="s">
        <v>12</v>
      </c>
      <c r="C11" s="10" t="s">
        <v>42</v>
      </c>
      <c r="D11" s="10">
        <v>3</v>
      </c>
      <c r="E11" s="10" t="s">
        <v>9</v>
      </c>
      <c r="F11" s="38">
        <v>88.4</v>
      </c>
      <c r="G11" s="11">
        <v>94</v>
      </c>
      <c r="H11" s="11">
        <v>97</v>
      </c>
      <c r="I11" s="12">
        <v>92.1</v>
      </c>
    </row>
    <row r="12" spans="2:9" x14ac:dyDescent="0.6">
      <c r="B12" s="10" t="s">
        <v>22</v>
      </c>
      <c r="C12" s="10" t="s">
        <v>43</v>
      </c>
      <c r="D12" s="10">
        <v>2</v>
      </c>
      <c r="E12" s="10" t="s">
        <v>9</v>
      </c>
      <c r="F12" s="38">
        <v>86.6</v>
      </c>
      <c r="G12" s="11">
        <v>78</v>
      </c>
      <c r="H12" s="11">
        <v>96</v>
      </c>
      <c r="I12" s="12">
        <v>87.7</v>
      </c>
    </row>
    <row r="13" spans="2:9" x14ac:dyDescent="0.6">
      <c r="B13" s="10" t="s">
        <v>7</v>
      </c>
      <c r="C13" s="10" t="s">
        <v>14</v>
      </c>
      <c r="D13" s="10">
        <v>3</v>
      </c>
      <c r="E13" s="10" t="s">
        <v>11</v>
      </c>
      <c r="F13" s="38">
        <v>97.3</v>
      </c>
      <c r="G13" s="11">
        <v>98</v>
      </c>
      <c r="H13" s="11">
        <v>82</v>
      </c>
      <c r="I13" s="12">
        <v>92.85</v>
      </c>
    </row>
    <row r="14" spans="2:9" x14ac:dyDescent="0.6">
      <c r="B14" s="10" t="s">
        <v>12</v>
      </c>
      <c r="C14" s="10" t="s">
        <v>15</v>
      </c>
      <c r="D14" s="10">
        <v>2</v>
      </c>
      <c r="E14" s="10" t="s">
        <v>11</v>
      </c>
      <c r="F14" s="38">
        <v>91.5</v>
      </c>
      <c r="G14" s="11">
        <v>98</v>
      </c>
      <c r="H14" s="11">
        <v>88</v>
      </c>
      <c r="I14" s="12">
        <v>91.75</v>
      </c>
    </row>
    <row r="15" spans="2:9" x14ac:dyDescent="0.6">
      <c r="B15" s="10" t="s">
        <v>22</v>
      </c>
      <c r="C15" s="10" t="s">
        <v>27</v>
      </c>
      <c r="D15" s="10">
        <v>2</v>
      </c>
      <c r="E15" s="10" t="s">
        <v>9</v>
      </c>
      <c r="F15" s="38">
        <v>94</v>
      </c>
      <c r="G15" s="11">
        <v>92</v>
      </c>
      <c r="H15" s="11">
        <v>92</v>
      </c>
      <c r="I15" s="12">
        <v>93</v>
      </c>
    </row>
    <row r="16" spans="2:9" x14ac:dyDescent="0.6">
      <c r="B16" s="10" t="s">
        <v>19</v>
      </c>
      <c r="C16" s="10" t="s">
        <v>28</v>
      </c>
      <c r="D16" s="10">
        <v>2</v>
      </c>
      <c r="E16" s="10" t="s">
        <v>9</v>
      </c>
      <c r="F16" s="38">
        <v>97.7</v>
      </c>
      <c r="G16" s="11">
        <v>88</v>
      </c>
      <c r="H16" s="11">
        <v>88</v>
      </c>
      <c r="I16" s="12">
        <v>92.85</v>
      </c>
    </row>
    <row r="17" spans="2:9" x14ac:dyDescent="0.6">
      <c r="B17" s="10" t="s">
        <v>19</v>
      </c>
      <c r="C17" s="10" t="s">
        <v>44</v>
      </c>
      <c r="D17" s="10">
        <v>2</v>
      </c>
      <c r="E17" s="10" t="s">
        <v>11</v>
      </c>
      <c r="F17" s="38">
        <v>87.1</v>
      </c>
      <c r="G17" s="11">
        <v>96</v>
      </c>
      <c r="H17" s="11">
        <v>91</v>
      </c>
      <c r="I17" s="12">
        <v>90.05</v>
      </c>
    </row>
    <row r="18" spans="2:9" x14ac:dyDescent="0.6">
      <c r="B18" s="10" t="s">
        <v>22</v>
      </c>
      <c r="C18" s="10" t="s">
        <v>34</v>
      </c>
      <c r="D18" s="10">
        <v>2</v>
      </c>
      <c r="E18" s="10" t="s">
        <v>9</v>
      </c>
      <c r="F18" s="38">
        <v>88.4</v>
      </c>
      <c r="G18" s="11">
        <v>91</v>
      </c>
      <c r="H18" s="11">
        <v>95</v>
      </c>
      <c r="I18" s="12">
        <v>90.9</v>
      </c>
    </row>
    <row r="19" spans="2:9" x14ac:dyDescent="0.6">
      <c r="B19" s="10" t="s">
        <v>22</v>
      </c>
      <c r="C19" s="10" t="s">
        <v>35</v>
      </c>
      <c r="D19" s="10">
        <v>3</v>
      </c>
      <c r="E19" s="10" t="s">
        <v>9</v>
      </c>
      <c r="F19" s="38">
        <v>91.7</v>
      </c>
      <c r="G19" s="11">
        <v>95</v>
      </c>
      <c r="H19" s="11">
        <v>88</v>
      </c>
      <c r="I19" s="12">
        <v>91.25</v>
      </c>
    </row>
    <row r="20" spans="2:9" x14ac:dyDescent="0.6">
      <c r="B20" s="10" t="s">
        <v>12</v>
      </c>
      <c r="C20" s="10" t="s">
        <v>45</v>
      </c>
      <c r="D20" s="10">
        <v>2</v>
      </c>
      <c r="E20" s="10" t="s">
        <v>11</v>
      </c>
      <c r="F20" s="38">
        <v>91.7</v>
      </c>
      <c r="G20" s="11">
        <v>96</v>
      </c>
      <c r="H20" s="11">
        <v>87</v>
      </c>
      <c r="I20" s="12">
        <v>91.15</v>
      </c>
    </row>
    <row r="21" spans="2:9" x14ac:dyDescent="0.6">
      <c r="B21" s="10" t="s">
        <v>7</v>
      </c>
      <c r="C21" s="10" t="s">
        <v>46</v>
      </c>
      <c r="D21" s="10">
        <v>3</v>
      </c>
      <c r="E21" s="10" t="s">
        <v>11</v>
      </c>
      <c r="F21" s="38">
        <v>71.099999999999994</v>
      </c>
      <c r="G21" s="11">
        <v>92</v>
      </c>
      <c r="H21" s="11">
        <v>92</v>
      </c>
      <c r="I21" s="12">
        <v>81.55</v>
      </c>
    </row>
    <row r="22" spans="2:9" x14ac:dyDescent="0.6">
      <c r="B22" s="10" t="s">
        <v>7</v>
      </c>
      <c r="C22" s="10" t="s">
        <v>47</v>
      </c>
      <c r="D22" s="10">
        <v>3</v>
      </c>
      <c r="E22" s="10" t="s">
        <v>11</v>
      </c>
      <c r="F22" s="38">
        <v>81.099999999999994</v>
      </c>
      <c r="G22" s="11">
        <v>79</v>
      </c>
      <c r="H22" s="11">
        <v>96</v>
      </c>
      <c r="I22" s="12">
        <v>85.15</v>
      </c>
    </row>
    <row r="23" spans="2:9" x14ac:dyDescent="0.6">
      <c r="B23" s="10" t="s">
        <v>7</v>
      </c>
      <c r="C23" s="10" t="s">
        <v>48</v>
      </c>
      <c r="D23" s="10">
        <v>2</v>
      </c>
      <c r="E23" s="10" t="s">
        <v>11</v>
      </c>
      <c r="F23" s="38">
        <v>84.6</v>
      </c>
      <c r="G23" s="11">
        <v>77</v>
      </c>
      <c r="H23" s="11">
        <v>96</v>
      </c>
      <c r="I23" s="12">
        <v>86.5</v>
      </c>
    </row>
    <row r="24" spans="2:9" x14ac:dyDescent="0.6">
      <c r="B24" s="10" t="s">
        <v>7</v>
      </c>
      <c r="C24" s="10" t="s">
        <v>49</v>
      </c>
      <c r="D24" s="10">
        <v>3</v>
      </c>
      <c r="E24" s="10" t="s">
        <v>9</v>
      </c>
      <c r="F24" s="38">
        <v>72.8</v>
      </c>
      <c r="G24" s="11">
        <v>95</v>
      </c>
      <c r="H24" s="11">
        <v>91</v>
      </c>
      <c r="I24" s="12">
        <v>82.7</v>
      </c>
    </row>
    <row r="25" spans="2:9" x14ac:dyDescent="0.6">
      <c r="B25" s="10" t="s">
        <v>7</v>
      </c>
      <c r="C25" s="10" t="s">
        <v>50</v>
      </c>
      <c r="D25" s="10">
        <v>2</v>
      </c>
      <c r="E25" s="10" t="s">
        <v>9</v>
      </c>
      <c r="F25" s="38">
        <v>99.9</v>
      </c>
      <c r="G25" s="11">
        <v>91</v>
      </c>
      <c r="H25" s="11">
        <v>90</v>
      </c>
      <c r="I25" s="12">
        <v>95.15</v>
      </c>
    </row>
    <row r="26" spans="2:9" x14ac:dyDescent="0.6">
      <c r="B26" s="10" t="s">
        <v>7</v>
      </c>
      <c r="C26" s="10" t="s">
        <v>51</v>
      </c>
      <c r="D26" s="10">
        <v>2</v>
      </c>
      <c r="E26" s="10" t="s">
        <v>11</v>
      </c>
      <c r="F26" s="38">
        <v>93.3</v>
      </c>
      <c r="G26" s="11">
        <v>87</v>
      </c>
      <c r="H26" s="11">
        <v>95</v>
      </c>
      <c r="I26" s="12">
        <v>92.55</v>
      </c>
    </row>
    <row r="27" spans="2:9" x14ac:dyDescent="0.6">
      <c r="B27" s="10" t="s">
        <v>22</v>
      </c>
      <c r="C27" s="10" t="s">
        <v>36</v>
      </c>
      <c r="D27" s="10">
        <v>2</v>
      </c>
      <c r="E27" s="10" t="s">
        <v>9</v>
      </c>
      <c r="F27" s="38">
        <v>93.3</v>
      </c>
      <c r="G27" s="11">
        <v>94</v>
      </c>
      <c r="H27" s="11">
        <v>90</v>
      </c>
      <c r="I27" s="12">
        <v>92.45</v>
      </c>
    </row>
    <row r="28" spans="2:9" x14ac:dyDescent="0.6">
      <c r="B28" s="13" t="s">
        <v>19</v>
      </c>
      <c r="C28" s="13" t="s">
        <v>37</v>
      </c>
      <c r="D28" s="13">
        <v>3</v>
      </c>
      <c r="E28" s="13" t="s">
        <v>9</v>
      </c>
      <c r="F28" s="39">
        <v>97.7</v>
      </c>
      <c r="G28" s="14">
        <v>99</v>
      </c>
      <c r="H28" s="14">
        <v>95</v>
      </c>
      <c r="I28" s="15">
        <v>97.15</v>
      </c>
    </row>
  </sheetData>
  <sheetProtection sheet="1" objects="1" scenarios="1" formatCells="0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0" workbookViewId="0">
      <selection activeCell="J40" sqref="J40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10.6875" customWidth="1"/>
    <col min="9" max="9" width="21.375" bestFit="1" customWidth="1"/>
    <col min="10" max="10" width="17.25" bestFit="1" customWidth="1"/>
  </cols>
  <sheetData>
    <row r="1" spans="1:10" x14ac:dyDescent="0.6">
      <c r="A1" t="s">
        <v>52</v>
      </c>
    </row>
    <row r="2" spans="1:10" x14ac:dyDescent="0.6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6" t="s">
        <v>38</v>
      </c>
      <c r="I2" s="16" t="s">
        <v>53</v>
      </c>
      <c r="J2" s="16" t="s">
        <v>54</v>
      </c>
    </row>
    <row r="3" spans="1:10" x14ac:dyDescent="0.6">
      <c r="A3" s="2" t="s">
        <v>55</v>
      </c>
      <c r="B3" s="3" t="s">
        <v>32</v>
      </c>
      <c r="C3" s="3">
        <v>2</v>
      </c>
      <c r="D3" s="3" t="s">
        <v>9</v>
      </c>
      <c r="E3" s="17">
        <v>79.3</v>
      </c>
      <c r="F3" s="4">
        <v>87</v>
      </c>
      <c r="G3" s="4">
        <v>97</v>
      </c>
      <c r="H3" s="3">
        <f t="array" ref="H3">SUMPRODUCT(E3:G3, 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 xml:space="preserve"> </v>
      </c>
    </row>
    <row r="4" spans="1:10" x14ac:dyDescent="0.6">
      <c r="A4" s="2" t="s">
        <v>55</v>
      </c>
      <c r="B4" s="3" t="s">
        <v>56</v>
      </c>
      <c r="C4" s="3">
        <v>3</v>
      </c>
      <c r="D4" s="3" t="s">
        <v>9</v>
      </c>
      <c r="E4" s="17">
        <v>91.5</v>
      </c>
      <c r="F4" s="4">
        <v>96</v>
      </c>
      <c r="G4" s="4">
        <v>76</v>
      </c>
      <c r="H4" s="3">
        <f t="array" ref="H4">SUMPRODUCT(E4:G4, 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 xml:space="preserve"> </v>
      </c>
    </row>
    <row r="5" spans="1:10" x14ac:dyDescent="0.6">
      <c r="A5" s="2" t="s">
        <v>7</v>
      </c>
      <c r="B5" s="3" t="s">
        <v>57</v>
      </c>
      <c r="C5" s="3">
        <v>2</v>
      </c>
      <c r="D5" s="3" t="s">
        <v>9</v>
      </c>
      <c r="E5" s="17">
        <v>72.2</v>
      </c>
      <c r="F5" s="4">
        <v>84</v>
      </c>
      <c r="G5" s="4">
        <v>59</v>
      </c>
      <c r="H5" s="3">
        <f t="array" ref="H5">SUMPRODUCT(E5:G5, 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6">
      <c r="A6" s="2" t="s">
        <v>7</v>
      </c>
      <c r="B6" s="3" t="s">
        <v>48</v>
      </c>
      <c r="C6" s="3">
        <v>2</v>
      </c>
      <c r="D6" s="3" t="s">
        <v>11</v>
      </c>
      <c r="E6" s="17">
        <v>84.6</v>
      </c>
      <c r="F6" s="4">
        <v>77</v>
      </c>
      <c r="G6" s="4">
        <v>96</v>
      </c>
      <c r="H6" s="3">
        <f t="array" ref="H6">SUMPRODUCT(E6:G6, {0.7,0.2,0.1})</f>
        <v>84.22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6">
      <c r="A7" s="2" t="s">
        <v>19</v>
      </c>
      <c r="B7" s="3" t="s">
        <v>37</v>
      </c>
      <c r="C7" s="3">
        <v>3</v>
      </c>
      <c r="D7" s="3" t="s">
        <v>9</v>
      </c>
      <c r="E7" s="17">
        <v>97.7</v>
      </c>
      <c r="F7" s="4">
        <v>99</v>
      </c>
      <c r="G7" s="4">
        <v>95</v>
      </c>
      <c r="H7" s="3">
        <f t="array" ref="H7">SUMPRODUCT(E7:G7, 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6">
      <c r="A8" s="2" t="s">
        <v>7</v>
      </c>
      <c r="B8" s="3" t="s">
        <v>49</v>
      </c>
      <c r="C8" s="3">
        <v>3</v>
      </c>
      <c r="D8" s="3" t="s">
        <v>9</v>
      </c>
      <c r="E8" s="17">
        <v>72.8</v>
      </c>
      <c r="F8" s="4">
        <v>95</v>
      </c>
      <c r="G8" s="4">
        <v>91</v>
      </c>
      <c r="H8" s="3">
        <f t="array" ref="H8">SUMPRODUCT(E8:G8, 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6">
      <c r="A9" s="2" t="s">
        <v>19</v>
      </c>
      <c r="B9" s="3" t="s">
        <v>28</v>
      </c>
      <c r="C9" s="3">
        <v>2</v>
      </c>
      <c r="D9" s="3" t="s">
        <v>9</v>
      </c>
      <c r="E9" s="17">
        <v>97.7</v>
      </c>
      <c r="F9" s="4">
        <v>88</v>
      </c>
      <c r="G9" s="4">
        <v>88</v>
      </c>
      <c r="H9" s="3">
        <f t="array" ref="H9">SUMPRODUCT(E9:G9, {0.7,0.2,0.1})</f>
        <v>94.79</v>
      </c>
      <c r="I9" s="3" t="str">
        <f t="shared" si="0"/>
        <v>★★★★★★★★★☆</v>
      </c>
      <c r="J9" s="3" t="str" cm="1">
        <f t="array" ref="J9">fn비고(E9,F9,G9,H9)</f>
        <v xml:space="preserve"> </v>
      </c>
    </row>
    <row r="10" spans="1:10" x14ac:dyDescent="0.6">
      <c r="A10" s="2" t="s">
        <v>7</v>
      </c>
      <c r="B10" s="3" t="s">
        <v>46</v>
      </c>
      <c r="C10" s="3">
        <v>3</v>
      </c>
      <c r="D10" s="3" t="s">
        <v>11</v>
      </c>
      <c r="E10" s="17">
        <v>75.2</v>
      </c>
      <c r="F10" s="4">
        <v>92</v>
      </c>
      <c r="G10" s="4">
        <v>52</v>
      </c>
      <c r="H10" s="3">
        <f t="array" ref="H10">SUMPRODUCT(E10:G10, 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6">
      <c r="A11" s="2" t="s">
        <v>7</v>
      </c>
      <c r="B11" s="3" t="s">
        <v>47</v>
      </c>
      <c r="C11" s="3">
        <v>3</v>
      </c>
      <c r="D11" s="3" t="s">
        <v>11</v>
      </c>
      <c r="E11" s="17">
        <v>81.099999999999994</v>
      </c>
      <c r="F11" s="4">
        <v>79</v>
      </c>
      <c r="G11" s="4">
        <v>96</v>
      </c>
      <c r="H11" s="3">
        <f t="array" ref="H11">SUMPRODUCT(E11:G11, 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6">
      <c r="A12" s="2" t="s">
        <v>7</v>
      </c>
      <c r="B12" s="3" t="s">
        <v>8</v>
      </c>
      <c r="C12" s="3">
        <v>3</v>
      </c>
      <c r="D12" s="3" t="s">
        <v>9</v>
      </c>
      <c r="E12" s="17">
        <v>97.3</v>
      </c>
      <c r="F12" s="4">
        <v>97</v>
      </c>
      <c r="G12" s="4">
        <v>96</v>
      </c>
      <c r="H12" s="3">
        <f t="array" ref="H12">SUMPRODUCT(E12:G12, 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6">
      <c r="A13" s="2" t="s">
        <v>7</v>
      </c>
      <c r="B13" s="3" t="s">
        <v>10</v>
      </c>
      <c r="C13" s="3">
        <v>2</v>
      </c>
      <c r="D13" s="3" t="s">
        <v>11</v>
      </c>
      <c r="E13" s="17">
        <v>88.4</v>
      </c>
      <c r="F13" s="4">
        <v>78</v>
      </c>
      <c r="G13" s="4">
        <v>99</v>
      </c>
      <c r="H13" s="3">
        <f t="array" ref="H13">SUMPRODUCT(E13:G13, 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6">
      <c r="A14" s="2" t="s">
        <v>19</v>
      </c>
      <c r="B14" s="3" t="s">
        <v>33</v>
      </c>
      <c r="C14" s="3">
        <v>3</v>
      </c>
      <c r="D14" s="3" t="s">
        <v>9</v>
      </c>
      <c r="E14" s="17">
        <v>88.4</v>
      </c>
      <c r="F14" s="4">
        <v>87</v>
      </c>
      <c r="G14" s="4">
        <v>95</v>
      </c>
      <c r="H14" s="3">
        <f t="array" ref="H14">SUMPRODUCT(E14:G14, 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 xml:space="preserve"> </v>
      </c>
    </row>
    <row r="15" spans="1:10" x14ac:dyDescent="0.6">
      <c r="A15" s="2" t="s">
        <v>12</v>
      </c>
      <c r="B15" s="3" t="s">
        <v>18</v>
      </c>
      <c r="C15" s="3">
        <v>2</v>
      </c>
      <c r="D15" s="3" t="s">
        <v>11</v>
      </c>
      <c r="E15" s="17">
        <v>94</v>
      </c>
      <c r="F15" s="4">
        <v>88</v>
      </c>
      <c r="G15" s="4">
        <v>90</v>
      </c>
      <c r="H15" s="3">
        <f t="array" ref="H15">SUMPRODUCT(E15:G15, 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 xml:space="preserve"> </v>
      </c>
    </row>
    <row r="16" spans="1:10" x14ac:dyDescent="0.6">
      <c r="A16" s="2" t="s">
        <v>19</v>
      </c>
      <c r="B16" s="3" t="s">
        <v>20</v>
      </c>
      <c r="C16" s="3">
        <v>3</v>
      </c>
      <c r="D16" s="3" t="s">
        <v>9</v>
      </c>
      <c r="E16" s="17">
        <v>93.5</v>
      </c>
      <c r="F16" s="4">
        <v>92</v>
      </c>
      <c r="G16" s="4">
        <v>38</v>
      </c>
      <c r="H16" s="3">
        <f t="array" ref="H16">SUMPRODUCT(E16:G16, 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 xml:space="preserve"> </v>
      </c>
    </row>
    <row r="17" spans="1:10" x14ac:dyDescent="0.6">
      <c r="A17" s="2" t="s">
        <v>12</v>
      </c>
      <c r="B17" s="3" t="s">
        <v>13</v>
      </c>
      <c r="C17" s="3">
        <v>3</v>
      </c>
      <c r="D17" s="3" t="s">
        <v>11</v>
      </c>
      <c r="E17" s="17">
        <v>79.3</v>
      </c>
      <c r="F17" s="4">
        <v>91</v>
      </c>
      <c r="G17" s="4">
        <v>96</v>
      </c>
      <c r="H17" s="3">
        <f t="array" ref="H17">SUMPRODUCT(E17:G17, 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6">
      <c r="A18" s="2" t="s">
        <v>19</v>
      </c>
      <c r="B18" s="3" t="s">
        <v>58</v>
      </c>
      <c r="C18" s="3">
        <v>3</v>
      </c>
      <c r="D18" s="3" t="s">
        <v>9</v>
      </c>
      <c r="E18" s="17">
        <v>93.3</v>
      </c>
      <c r="F18" s="4">
        <v>91</v>
      </c>
      <c r="G18" s="4">
        <v>82</v>
      </c>
      <c r="H18" s="3">
        <f t="array" ref="H18">SUMPRODUCT(E18:G18, 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 xml:space="preserve"> </v>
      </c>
    </row>
    <row r="19" spans="1:10" x14ac:dyDescent="0.6">
      <c r="A19" s="2" t="s">
        <v>19</v>
      </c>
      <c r="B19" s="3" t="s">
        <v>59</v>
      </c>
      <c r="C19" s="3">
        <v>4</v>
      </c>
      <c r="D19" s="3" t="s">
        <v>11</v>
      </c>
      <c r="E19" s="17">
        <v>91.5</v>
      </c>
      <c r="F19" s="4">
        <v>60</v>
      </c>
      <c r="G19" s="4">
        <v>80</v>
      </c>
      <c r="H19" s="3">
        <f t="array" ref="H19">SUMPRODUCT(E19:G19, 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 xml:space="preserve"> </v>
      </c>
    </row>
    <row r="20" spans="1:10" x14ac:dyDescent="0.6">
      <c r="A20" s="2" t="s">
        <v>7</v>
      </c>
      <c r="B20" s="3" t="s">
        <v>51</v>
      </c>
      <c r="C20" s="3">
        <v>2</v>
      </c>
      <c r="D20" s="3" t="s">
        <v>11</v>
      </c>
      <c r="E20" s="17">
        <v>93.3</v>
      </c>
      <c r="F20" s="4">
        <v>87</v>
      </c>
      <c r="G20" s="4">
        <v>95</v>
      </c>
      <c r="H20" s="3">
        <f t="array" ref="H20">SUMPRODUCT(E20:G20, 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 xml:space="preserve"> </v>
      </c>
    </row>
    <row r="21" spans="1:10" x14ac:dyDescent="0.6">
      <c r="A21" s="2" t="s">
        <v>55</v>
      </c>
      <c r="B21" s="3" t="s">
        <v>36</v>
      </c>
      <c r="C21" s="3">
        <v>2</v>
      </c>
      <c r="D21" s="3" t="s">
        <v>9</v>
      </c>
      <c r="E21" s="17">
        <v>53</v>
      </c>
      <c r="F21" s="4">
        <v>94</v>
      </c>
      <c r="G21" s="4">
        <v>90</v>
      </c>
      <c r="H21" s="3">
        <f t="array" ref="H21">SUMPRODUCT(E21:G21, 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 xml:space="preserve"> </v>
      </c>
    </row>
    <row r="22" spans="1:10" x14ac:dyDescent="0.6">
      <c r="A22" s="2" t="s">
        <v>55</v>
      </c>
      <c r="B22" s="3" t="s">
        <v>29</v>
      </c>
      <c r="C22" s="3">
        <v>3</v>
      </c>
      <c r="D22" s="3" t="s">
        <v>9</v>
      </c>
      <c r="E22" s="17">
        <v>97.3</v>
      </c>
      <c r="F22" s="4">
        <v>78</v>
      </c>
      <c r="G22" s="4">
        <v>92</v>
      </c>
      <c r="H22" s="3">
        <f t="array" ref="H22">SUMPRODUCT(E22:G22, 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 xml:space="preserve"> </v>
      </c>
    </row>
    <row r="23" spans="1:10" x14ac:dyDescent="0.6">
      <c r="A23" s="2" t="s">
        <v>7</v>
      </c>
      <c r="B23" s="3" t="s">
        <v>25</v>
      </c>
      <c r="C23" s="3">
        <v>2</v>
      </c>
      <c r="D23" s="3" t="s">
        <v>9</v>
      </c>
      <c r="E23" s="17">
        <v>93.3</v>
      </c>
      <c r="F23" s="4">
        <v>97</v>
      </c>
      <c r="G23" s="4">
        <v>91</v>
      </c>
      <c r="H23" s="3">
        <f t="array" ref="H23">SUMPRODUCT(E23:G23, 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 xml:space="preserve"> </v>
      </c>
    </row>
    <row r="24" spans="1:10" x14ac:dyDescent="0.6">
      <c r="A24" s="2" t="s">
        <v>19</v>
      </c>
      <c r="B24" s="3" t="s">
        <v>26</v>
      </c>
      <c r="C24" s="3">
        <v>2</v>
      </c>
      <c r="D24" s="3" t="s">
        <v>9</v>
      </c>
      <c r="E24" s="17">
        <v>93.3</v>
      </c>
      <c r="F24" s="4">
        <v>98</v>
      </c>
      <c r="G24" s="4">
        <v>92</v>
      </c>
      <c r="H24" s="3">
        <f t="array" ref="H24">SUMPRODUCT(E24:G24, 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 xml:space="preserve"> </v>
      </c>
    </row>
    <row r="25" spans="1:10" x14ac:dyDescent="0.6">
      <c r="A25" s="2" t="s">
        <v>55</v>
      </c>
      <c r="B25" s="3" t="s">
        <v>43</v>
      </c>
      <c r="C25" s="3">
        <v>2</v>
      </c>
      <c r="D25" s="3" t="s">
        <v>9</v>
      </c>
      <c r="E25" s="17">
        <v>86.6</v>
      </c>
      <c r="F25" s="4">
        <v>78</v>
      </c>
      <c r="G25" s="4">
        <v>96</v>
      </c>
      <c r="H25" s="3">
        <f t="array" ref="H25">SUMPRODUCT(E25:G25, 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6">
      <c r="A26" s="2" t="s">
        <v>7</v>
      </c>
      <c r="B26" s="3" t="s">
        <v>14</v>
      </c>
      <c r="C26" s="3">
        <v>3</v>
      </c>
      <c r="D26" s="3" t="s">
        <v>11</v>
      </c>
      <c r="E26" s="17">
        <v>97.3</v>
      </c>
      <c r="F26" s="4">
        <v>98</v>
      </c>
      <c r="G26" s="4">
        <v>52</v>
      </c>
      <c r="H26" s="3">
        <f t="array" ref="H26">SUMPRODUCT(E26:G26, 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 xml:space="preserve"> </v>
      </c>
    </row>
    <row r="27" spans="1:10" x14ac:dyDescent="0.6">
      <c r="A27" s="2" t="s">
        <v>12</v>
      </c>
      <c r="B27" s="3" t="s">
        <v>15</v>
      </c>
      <c r="C27" s="3">
        <v>2</v>
      </c>
      <c r="D27" s="3" t="s">
        <v>11</v>
      </c>
      <c r="E27" s="17">
        <v>91.5</v>
      </c>
      <c r="F27" s="4">
        <v>45</v>
      </c>
      <c r="G27" s="4">
        <v>88</v>
      </c>
      <c r="H27" s="3">
        <f t="array" ref="H27">SUMPRODUCT(E27:G27, 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6">
      <c r="A28" s="2" t="s">
        <v>55</v>
      </c>
      <c r="B28" s="3" t="s">
        <v>27</v>
      </c>
      <c r="C28" s="3">
        <v>2</v>
      </c>
      <c r="D28" s="3" t="s">
        <v>9</v>
      </c>
      <c r="E28" s="17">
        <v>94</v>
      </c>
      <c r="F28" s="4">
        <v>92</v>
      </c>
      <c r="G28" s="4">
        <v>92</v>
      </c>
      <c r="H28" s="3">
        <f t="array" ref="H28">SUMPRODUCT(E28:G28, 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 xml:space="preserve"> </v>
      </c>
    </row>
    <row r="29" spans="1:10" x14ac:dyDescent="0.6">
      <c r="A29" s="2" t="s">
        <v>7</v>
      </c>
      <c r="B29" s="3" t="s">
        <v>30</v>
      </c>
      <c r="C29" s="3">
        <v>3</v>
      </c>
      <c r="D29" s="3" t="s">
        <v>9</v>
      </c>
      <c r="E29" s="17">
        <v>91.5</v>
      </c>
      <c r="F29" s="4">
        <v>88</v>
      </c>
      <c r="G29" s="4">
        <v>88</v>
      </c>
      <c r="H29" s="3">
        <f t="array" ref="H29">SUMPRODUCT(E29:G29, 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 xml:space="preserve"> </v>
      </c>
    </row>
    <row r="30" spans="1:10" x14ac:dyDescent="0.6">
      <c r="A30" s="2" t="s">
        <v>55</v>
      </c>
      <c r="B30" s="3" t="s">
        <v>60</v>
      </c>
      <c r="C30" s="3">
        <v>2</v>
      </c>
      <c r="D30" s="3" t="s">
        <v>9</v>
      </c>
      <c r="E30" s="17">
        <v>93.5</v>
      </c>
      <c r="F30" s="4">
        <v>88</v>
      </c>
      <c r="G30" s="4">
        <v>87</v>
      </c>
      <c r="H30" s="3">
        <f t="array" ref="H30">SUMPRODUCT(E30:G30, 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 xml:space="preserve"> </v>
      </c>
    </row>
    <row r="31" spans="1:10" x14ac:dyDescent="0.6">
      <c r="A31" s="2" t="s">
        <v>12</v>
      </c>
      <c r="B31" s="3" t="s">
        <v>42</v>
      </c>
      <c r="C31" s="3">
        <v>3</v>
      </c>
      <c r="D31" s="3" t="s">
        <v>9</v>
      </c>
      <c r="E31" s="17">
        <v>88.4</v>
      </c>
      <c r="F31" s="4">
        <v>94</v>
      </c>
      <c r="G31" s="4">
        <v>97</v>
      </c>
      <c r="H31" s="3">
        <f t="array" ref="H31">SUMPRODUCT(E31:G31, 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 xml:space="preserve"> </v>
      </c>
    </row>
    <row r="32" spans="1:10" x14ac:dyDescent="0.6">
      <c r="A32" s="2" t="s">
        <v>12</v>
      </c>
      <c r="B32" s="3" t="s">
        <v>61</v>
      </c>
      <c r="C32" s="3">
        <v>3</v>
      </c>
      <c r="D32" s="3" t="s">
        <v>11</v>
      </c>
      <c r="E32" s="17">
        <v>69</v>
      </c>
      <c r="F32" s="4">
        <v>92</v>
      </c>
      <c r="G32" s="4">
        <v>95</v>
      </c>
      <c r="H32" s="3">
        <f t="array" ref="H32">SUMPRODUCT(E32:G32, 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6">
      <c r="A33" s="2" t="s">
        <v>12</v>
      </c>
      <c r="B33" s="3" t="s">
        <v>31</v>
      </c>
      <c r="C33" s="3">
        <v>2</v>
      </c>
      <c r="D33" s="3" t="s">
        <v>11</v>
      </c>
      <c r="E33" s="17">
        <v>93.5</v>
      </c>
      <c r="F33" s="4">
        <v>62</v>
      </c>
      <c r="G33" s="4">
        <v>92</v>
      </c>
      <c r="H33" s="3">
        <f t="array" ref="H33">SUMPRODUCT(E33:G33, 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6">
      <c r="A34" s="2" t="s">
        <v>7</v>
      </c>
      <c r="B34" s="3" t="s">
        <v>50</v>
      </c>
      <c r="C34" s="3">
        <v>2</v>
      </c>
      <c r="D34" s="3" t="s">
        <v>9</v>
      </c>
      <c r="E34" s="17">
        <v>99.9</v>
      </c>
      <c r="F34" s="4">
        <v>91</v>
      </c>
      <c r="G34" s="4">
        <v>90</v>
      </c>
      <c r="H34" s="3">
        <f t="array" ref="H34">SUMPRODUCT(E34:G34, 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6">
      <c r="A36" t="s">
        <v>62</v>
      </c>
    </row>
    <row r="37" spans="1:10" x14ac:dyDescent="0.6">
      <c r="A37" s="3" t="s">
        <v>3</v>
      </c>
      <c r="B37" s="1" t="s">
        <v>63</v>
      </c>
      <c r="C37" s="1" t="s">
        <v>64</v>
      </c>
    </row>
    <row r="38" spans="1:10" x14ac:dyDescent="0.6">
      <c r="A38" s="3" t="s">
        <v>9</v>
      </c>
      <c r="B38" s="3" t="str">
        <f t="array" ref="B38">SUM(IF(($D$3:$D$34=$A38),1))&amp; "명"</f>
        <v>20명</v>
      </c>
      <c r="C38" s="18">
        <f t="array" ref="C38">AVERAGE(IF((IFERROR(FIND("정보",$A$3:$A$34)&gt;=1,FALSE))*($D$3:$D$34=$A38), $G$3:$G$34))</f>
        <v>90.875</v>
      </c>
    </row>
    <row r="39" spans="1:10" x14ac:dyDescent="0.6">
      <c r="A39" s="3" t="s">
        <v>11</v>
      </c>
      <c r="B39" s="3" t="str">
        <f t="array" ref="B39">SUM(IF(($D$3:$D$34=$A39),1))&amp; "명"</f>
        <v>12명</v>
      </c>
      <c r="C39" s="18">
        <f t="array" ref="C39">AVERAGE(IF((IFERROR(FIND("정보",$A$3:$A$34)&gt;=1,FALSE))*($D$3:$D$34=$A39), 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I18" sqref="I18"/>
    </sheetView>
  </sheetViews>
  <sheetFormatPr defaultRowHeight="16.899999999999999" x14ac:dyDescent="0.6"/>
  <cols>
    <col min="1" max="1" width="3.5" customWidth="1"/>
    <col min="2" max="2" width="16.5625" bestFit="1" customWidth="1"/>
    <col min="3" max="3" width="8.625" bestFit="1" customWidth="1"/>
    <col min="4" max="4" width="15.625" bestFit="1" customWidth="1"/>
    <col min="5" max="6" width="6.8125" bestFit="1" customWidth="1"/>
    <col min="7" max="7" width="6.5625" bestFit="1" customWidth="1"/>
    <col min="8" max="8" width="5.375" bestFit="1" customWidth="1"/>
    <col min="9" max="9" width="18.4375" bestFit="1" customWidth="1"/>
    <col min="10" max="10" width="20.375" bestFit="1" customWidth="1"/>
    <col min="11" max="11" width="14.625" bestFit="1" customWidth="1"/>
  </cols>
  <sheetData>
    <row r="2" spans="2:7" x14ac:dyDescent="0.6">
      <c r="B2" s="40" t="s">
        <v>2</v>
      </c>
      <c r="C2" t="s">
        <v>77</v>
      </c>
    </row>
    <row r="4" spans="2:7" x14ac:dyDescent="0.6">
      <c r="E4" s="40" t="s">
        <v>3</v>
      </c>
    </row>
    <row r="5" spans="2:7" x14ac:dyDescent="0.6">
      <c r="B5" s="40" t="s">
        <v>83</v>
      </c>
      <c r="C5" s="40" t="s">
        <v>0</v>
      </c>
      <c r="D5" s="40" t="s">
        <v>82</v>
      </c>
      <c r="E5" t="s">
        <v>9</v>
      </c>
      <c r="F5" t="s">
        <v>11</v>
      </c>
      <c r="G5" t="s">
        <v>76</v>
      </c>
    </row>
    <row r="6" spans="2:7" x14ac:dyDescent="0.6">
      <c r="B6" t="s">
        <v>84</v>
      </c>
      <c r="E6" s="41"/>
      <c r="F6" s="41"/>
      <c r="G6" s="41"/>
    </row>
    <row r="7" spans="2:7" x14ac:dyDescent="0.6">
      <c r="D7" t="s">
        <v>78</v>
      </c>
      <c r="E7" s="41">
        <v>92.050000000000011</v>
      </c>
      <c r="F7" s="41">
        <v>89.3</v>
      </c>
      <c r="G7" s="41">
        <v>91.744444444444454</v>
      </c>
    </row>
    <row r="8" spans="2:7" x14ac:dyDescent="0.6">
      <c r="D8" t="s">
        <v>79</v>
      </c>
      <c r="E8" s="41">
        <v>89</v>
      </c>
      <c r="F8" s="41">
        <v>95.5</v>
      </c>
      <c r="G8" s="41">
        <v>89.722222222222229</v>
      </c>
    </row>
    <row r="9" spans="2:7" x14ac:dyDescent="0.6">
      <c r="D9" t="s">
        <v>86</v>
      </c>
      <c r="E9" s="41">
        <v>90.1875</v>
      </c>
      <c r="F9" s="41">
        <v>85.5</v>
      </c>
      <c r="G9" s="41">
        <v>89.666666666666671</v>
      </c>
    </row>
    <row r="10" spans="2:7" x14ac:dyDescent="0.6">
      <c r="E10" s="41"/>
      <c r="F10" s="41"/>
      <c r="G10" s="41"/>
    </row>
    <row r="11" spans="2:7" x14ac:dyDescent="0.6">
      <c r="B11" t="s">
        <v>85</v>
      </c>
      <c r="E11" s="41"/>
      <c r="F11" s="41"/>
      <c r="G11" s="41"/>
    </row>
    <row r="12" spans="2:7" x14ac:dyDescent="0.6">
      <c r="D12" t="s">
        <v>78</v>
      </c>
      <c r="E12" s="41">
        <v>94.616666666666674</v>
      </c>
      <c r="F12" s="41">
        <v>89.818181818181827</v>
      </c>
      <c r="G12" s="41">
        <v>91.511764705882342</v>
      </c>
    </row>
    <row r="13" spans="2:7" x14ac:dyDescent="0.6">
      <c r="D13" t="s">
        <v>79</v>
      </c>
      <c r="E13" s="41">
        <v>91.833333333333329</v>
      </c>
      <c r="F13" s="41">
        <v>89</v>
      </c>
      <c r="G13" s="41">
        <v>90</v>
      </c>
    </row>
    <row r="14" spans="2:7" x14ac:dyDescent="0.6">
      <c r="D14" t="s">
        <v>86</v>
      </c>
      <c r="E14" s="41">
        <v>92.333333333333329</v>
      </c>
      <c r="F14" s="41">
        <v>92.36363636363636</v>
      </c>
      <c r="G14" s="41">
        <v>92.352941176470594</v>
      </c>
    </row>
    <row r="15" spans="2:7" x14ac:dyDescent="0.6">
      <c r="E15" s="41"/>
      <c r="F15" s="41"/>
      <c r="G15" s="41"/>
    </row>
    <row r="16" spans="2:7" x14ac:dyDescent="0.6">
      <c r="B16" t="s">
        <v>80</v>
      </c>
      <c r="E16" s="41">
        <v>92.750000000000014</v>
      </c>
      <c r="F16" s="41">
        <v>89.738461538461536</v>
      </c>
      <c r="G16" s="41">
        <v>91.631428571428572</v>
      </c>
    </row>
    <row r="17" spans="2:7" x14ac:dyDescent="0.6">
      <c r="B17" t="s">
        <v>81</v>
      </c>
      <c r="E17" s="41">
        <v>89.772727272727266</v>
      </c>
      <c r="F17" s="41">
        <v>90</v>
      </c>
      <c r="G17" s="41">
        <v>89.857142857142861</v>
      </c>
    </row>
    <row r="18" spans="2:7" x14ac:dyDescent="0.6">
      <c r="B18" t="s">
        <v>87</v>
      </c>
      <c r="E18" s="41">
        <v>90.772727272727266</v>
      </c>
      <c r="F18" s="41">
        <v>91.307692307692307</v>
      </c>
      <c r="G18" s="41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I18" sqref="I18"/>
    </sheetView>
  </sheetViews>
  <sheetFormatPr defaultRowHeight="16.899999999999999" x14ac:dyDescent="0.6"/>
  <cols>
    <col min="1" max="1" width="11" bestFit="1" customWidth="1"/>
    <col min="2" max="2" width="12.5" customWidth="1"/>
  </cols>
  <sheetData>
    <row r="1" spans="1:6" x14ac:dyDescent="0.6">
      <c r="B1" t="s">
        <v>65</v>
      </c>
    </row>
    <row r="2" spans="1:6" x14ac:dyDescent="0.6">
      <c r="B2" s="19"/>
      <c r="C2" s="3" t="s">
        <v>66</v>
      </c>
      <c r="D2" s="3" t="s">
        <v>67</v>
      </c>
    </row>
    <row r="3" spans="1:6" x14ac:dyDescent="0.6">
      <c r="B3" s="3" t="s">
        <v>4</v>
      </c>
      <c r="C3" s="3">
        <v>79.3</v>
      </c>
      <c r="D3" s="20">
        <v>0.7</v>
      </c>
    </row>
    <row r="4" spans="1:6" x14ac:dyDescent="0.6">
      <c r="B4" s="3" t="s">
        <v>5</v>
      </c>
      <c r="C4" s="3">
        <v>87</v>
      </c>
      <c r="D4" s="20">
        <v>0.2</v>
      </c>
    </row>
    <row r="5" spans="1:6" x14ac:dyDescent="0.6">
      <c r="B5" s="3" t="s">
        <v>6</v>
      </c>
      <c r="C5" s="21">
        <v>97</v>
      </c>
      <c r="D5" s="20">
        <v>0.1</v>
      </c>
    </row>
    <row r="6" spans="1:6" x14ac:dyDescent="0.6">
      <c r="B6" s="22" t="s">
        <v>38</v>
      </c>
      <c r="C6" s="23">
        <f>SUMPRODUCT(C3:C5,D3:D5)</f>
        <v>82.61</v>
      </c>
      <c r="D6" s="24"/>
    </row>
    <row r="9" spans="1:6" x14ac:dyDescent="0.6">
      <c r="B9" s="25" t="s">
        <v>68</v>
      </c>
    </row>
    <row r="11" spans="1:6" x14ac:dyDescent="0.6">
      <c r="C11" t="s">
        <v>4</v>
      </c>
    </row>
    <row r="12" spans="1:6" x14ac:dyDescent="0.6">
      <c r="B12" s="16">
        <f>C6</f>
        <v>82.61</v>
      </c>
      <c r="C12" s="16">
        <v>100</v>
      </c>
      <c r="D12" s="16">
        <v>80</v>
      </c>
      <c r="E12" s="16">
        <v>60</v>
      </c>
      <c r="F12" s="16">
        <v>40</v>
      </c>
    </row>
    <row r="13" spans="1:6" x14ac:dyDescent="0.6">
      <c r="A13" s="26" t="s">
        <v>5</v>
      </c>
      <c r="B13" s="16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6">
      <c r="B14" s="16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6">
      <c r="B15" s="16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6">
      <c r="B16" s="16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02EA05D4-8DE5-4F3E-9077-63D9C09DAD9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6" workbookViewId="0">
      <selection activeCell="K25" sqref="K25"/>
    </sheetView>
  </sheetViews>
  <sheetFormatPr defaultRowHeight="16.899999999999999" x14ac:dyDescent="0.6"/>
  <cols>
    <col min="2" max="2" width="15.5" customWidth="1"/>
    <col min="4" max="4" width="11" bestFit="1" customWidth="1"/>
  </cols>
  <sheetData>
    <row r="2" spans="2:5" x14ac:dyDescent="0.6">
      <c r="B2" t="s">
        <v>69</v>
      </c>
    </row>
    <row r="4" spans="2:5" x14ac:dyDescent="0.6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6">
      <c r="B5" s="18" t="s">
        <v>55</v>
      </c>
      <c r="C5" s="18">
        <v>85</v>
      </c>
      <c r="D5" s="18">
        <v>87</v>
      </c>
      <c r="E5" s="18">
        <v>90</v>
      </c>
    </row>
    <row r="6" spans="2:5" x14ac:dyDescent="0.6">
      <c r="B6" s="18" t="s">
        <v>7</v>
      </c>
      <c r="C6" s="18">
        <v>87</v>
      </c>
      <c r="D6" s="18">
        <v>88</v>
      </c>
      <c r="E6" s="18">
        <v>83</v>
      </c>
    </row>
    <row r="7" spans="2:5" x14ac:dyDescent="0.6">
      <c r="B7" s="18" t="s">
        <v>19</v>
      </c>
      <c r="C7" s="18">
        <v>93</v>
      </c>
      <c r="D7" s="18">
        <v>87</v>
      </c>
      <c r="E7" s="18">
        <v>81</v>
      </c>
    </row>
    <row r="8" spans="2:5" x14ac:dyDescent="0.6">
      <c r="B8" s="18" t="s">
        <v>12</v>
      </c>
      <c r="C8" s="18">
        <v>85</v>
      </c>
      <c r="D8" s="18">
        <v>78</v>
      </c>
      <c r="E8" s="18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opLeftCell="A4" workbookViewId="0">
      <selection activeCell="K16" sqref="K16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6">
      <c r="A3" t="s">
        <v>52</v>
      </c>
      <c r="I3" t="s">
        <v>62</v>
      </c>
    </row>
    <row r="4" spans="1:9" x14ac:dyDescent="0.6">
      <c r="A4" s="27" t="s">
        <v>0</v>
      </c>
      <c r="B4" s="28" t="s">
        <v>1</v>
      </c>
      <c r="C4" s="28" t="s">
        <v>2</v>
      </c>
      <c r="D4" s="28" t="s">
        <v>4</v>
      </c>
      <c r="E4" s="28" t="s">
        <v>5</v>
      </c>
      <c r="F4" s="28" t="s">
        <v>6</v>
      </c>
      <c r="G4" s="29" t="s">
        <v>38</v>
      </c>
      <c r="I4" s="30" t="s">
        <v>0</v>
      </c>
    </row>
    <row r="5" spans="1:9" x14ac:dyDescent="0.6">
      <c r="A5" s="31" t="s">
        <v>19</v>
      </c>
      <c r="B5" s="32" t="s">
        <v>21</v>
      </c>
      <c r="C5" s="32">
        <v>3</v>
      </c>
      <c r="D5" s="42">
        <v>79.3</v>
      </c>
      <c r="E5" s="42">
        <v>78</v>
      </c>
      <c r="F5" s="42">
        <v>69</v>
      </c>
      <c r="G5" s="43">
        <f t="shared" ref="G5:G30" si="0">AVERAGEA(D5:F5)</f>
        <v>75.433333333333337</v>
      </c>
      <c r="I5" s="33" t="s">
        <v>19</v>
      </c>
    </row>
    <row r="6" spans="1:9" x14ac:dyDescent="0.6">
      <c r="A6" s="31" t="s">
        <v>19</v>
      </c>
      <c r="B6" s="32" t="s">
        <v>44</v>
      </c>
      <c r="C6" s="32">
        <v>2</v>
      </c>
      <c r="D6" s="42">
        <v>95.2</v>
      </c>
      <c r="E6" s="42">
        <v>97</v>
      </c>
      <c r="F6" s="42">
        <v>94</v>
      </c>
      <c r="G6" s="43">
        <f t="shared" si="0"/>
        <v>95.399999999999991</v>
      </c>
      <c r="I6" s="33" t="s">
        <v>7</v>
      </c>
    </row>
    <row r="7" spans="1:9" x14ac:dyDescent="0.6">
      <c r="A7" s="31" t="s">
        <v>19</v>
      </c>
      <c r="B7" s="32" t="s">
        <v>39</v>
      </c>
      <c r="C7" s="32">
        <v>2</v>
      </c>
      <c r="D7" s="42">
        <v>97.3</v>
      </c>
      <c r="E7" s="42" t="s">
        <v>70</v>
      </c>
      <c r="F7" s="42">
        <v>77</v>
      </c>
      <c r="G7" s="43">
        <f t="shared" si="0"/>
        <v>58.1</v>
      </c>
      <c r="I7" s="33" t="s">
        <v>22</v>
      </c>
    </row>
    <row r="8" spans="1:9" x14ac:dyDescent="0.6">
      <c r="A8" s="31" t="s">
        <v>7</v>
      </c>
      <c r="B8" s="32" t="s">
        <v>16</v>
      </c>
      <c r="C8" s="32">
        <v>4</v>
      </c>
      <c r="D8" s="42">
        <v>81.099999999999994</v>
      </c>
      <c r="E8" s="42">
        <v>82</v>
      </c>
      <c r="F8" s="42">
        <v>82</v>
      </c>
      <c r="G8" s="43">
        <f t="shared" si="0"/>
        <v>81.7</v>
      </c>
      <c r="I8" s="33" t="s">
        <v>12</v>
      </c>
    </row>
    <row r="9" spans="1:9" x14ac:dyDescent="0.6">
      <c r="A9" s="31" t="s">
        <v>22</v>
      </c>
      <c r="B9" s="32" t="s">
        <v>34</v>
      </c>
      <c r="C9" s="32">
        <v>2</v>
      </c>
      <c r="D9" s="42">
        <v>88.4</v>
      </c>
      <c r="E9" s="42">
        <v>91</v>
      </c>
      <c r="F9" s="42">
        <v>95</v>
      </c>
      <c r="G9" s="43">
        <f t="shared" si="0"/>
        <v>91.466666666666654</v>
      </c>
    </row>
    <row r="10" spans="1:9" x14ac:dyDescent="0.6">
      <c r="A10" s="31" t="s">
        <v>22</v>
      </c>
      <c r="B10" s="32" t="s">
        <v>35</v>
      </c>
      <c r="C10" s="32">
        <v>3</v>
      </c>
      <c r="D10" s="42">
        <v>91.7</v>
      </c>
      <c r="E10" s="42">
        <v>95</v>
      </c>
      <c r="F10" s="42">
        <v>88</v>
      </c>
      <c r="G10" s="43">
        <f t="shared" si="0"/>
        <v>91.566666666666663</v>
      </c>
    </row>
    <row r="11" spans="1:9" x14ac:dyDescent="0.6">
      <c r="A11" s="31" t="s">
        <v>12</v>
      </c>
      <c r="B11" s="32" t="s">
        <v>17</v>
      </c>
      <c r="C11" s="32">
        <v>3</v>
      </c>
      <c r="D11" s="42">
        <v>81.099999999999994</v>
      </c>
      <c r="E11" s="42">
        <v>87</v>
      </c>
      <c r="F11" s="42">
        <v>82</v>
      </c>
      <c r="G11" s="43">
        <f t="shared" si="0"/>
        <v>83.36666666666666</v>
      </c>
    </row>
    <row r="12" spans="1:9" x14ac:dyDescent="0.6">
      <c r="A12" s="31" t="s">
        <v>22</v>
      </c>
      <c r="B12" s="32" t="s">
        <v>23</v>
      </c>
      <c r="C12" s="32">
        <v>4</v>
      </c>
      <c r="D12" s="42">
        <v>72.8</v>
      </c>
      <c r="E12" s="42">
        <v>98</v>
      </c>
      <c r="F12" s="42">
        <v>80</v>
      </c>
      <c r="G12" s="43">
        <f t="shared" si="0"/>
        <v>83.600000000000009</v>
      </c>
    </row>
    <row r="13" spans="1:9" x14ac:dyDescent="0.6">
      <c r="A13" s="31" t="s">
        <v>7</v>
      </c>
      <c r="B13" s="32" t="s">
        <v>24</v>
      </c>
      <c r="C13" s="32">
        <v>2</v>
      </c>
      <c r="D13" s="42">
        <v>72.8</v>
      </c>
      <c r="E13" s="42">
        <v>99</v>
      </c>
      <c r="F13" s="42">
        <v>80</v>
      </c>
      <c r="G13" s="43">
        <f t="shared" si="0"/>
        <v>83.933333333333337</v>
      </c>
    </row>
    <row r="14" spans="1:9" x14ac:dyDescent="0.6">
      <c r="A14" s="31" t="s">
        <v>22</v>
      </c>
      <c r="B14" s="32" t="s">
        <v>40</v>
      </c>
      <c r="C14" s="32">
        <v>3</v>
      </c>
      <c r="D14" s="42">
        <v>93.3</v>
      </c>
      <c r="E14" s="42">
        <v>70</v>
      </c>
      <c r="F14" s="42">
        <v>91</v>
      </c>
      <c r="G14" s="43">
        <f t="shared" si="0"/>
        <v>84.766666666666666</v>
      </c>
    </row>
    <row r="15" spans="1:9" x14ac:dyDescent="0.6">
      <c r="A15" s="31" t="s">
        <v>7</v>
      </c>
      <c r="B15" s="32" t="s">
        <v>41</v>
      </c>
      <c r="C15" s="32">
        <v>2</v>
      </c>
      <c r="D15" s="42" t="s">
        <v>70</v>
      </c>
      <c r="E15" s="42">
        <v>94</v>
      </c>
      <c r="F15" s="42">
        <v>92</v>
      </c>
      <c r="G15" s="43">
        <f t="shared" si="0"/>
        <v>62</v>
      </c>
    </row>
    <row r="16" spans="1:9" x14ac:dyDescent="0.6">
      <c r="A16" s="31" t="s">
        <v>12</v>
      </c>
      <c r="B16" s="32" t="s">
        <v>42</v>
      </c>
      <c r="C16" s="32">
        <v>3</v>
      </c>
      <c r="D16" s="42">
        <v>88.4</v>
      </c>
      <c r="E16" s="42">
        <v>94</v>
      </c>
      <c r="F16" s="42">
        <v>97</v>
      </c>
      <c r="G16" s="43">
        <f t="shared" si="0"/>
        <v>93.133333333333326</v>
      </c>
    </row>
    <row r="17" spans="1:7" x14ac:dyDescent="0.6">
      <c r="A17" s="31" t="s">
        <v>22</v>
      </c>
      <c r="B17" s="32" t="s">
        <v>43</v>
      </c>
      <c r="C17" s="32">
        <v>2</v>
      </c>
      <c r="D17" s="42">
        <v>86.6</v>
      </c>
      <c r="E17" s="42">
        <v>78</v>
      </c>
      <c r="F17" s="42">
        <v>96</v>
      </c>
      <c r="G17" s="43">
        <f t="shared" si="0"/>
        <v>86.866666666666674</v>
      </c>
    </row>
    <row r="18" spans="1:7" x14ac:dyDescent="0.6">
      <c r="A18" s="31" t="s">
        <v>7</v>
      </c>
      <c r="B18" s="32" t="s">
        <v>14</v>
      </c>
      <c r="C18" s="32">
        <v>3</v>
      </c>
      <c r="D18" s="42">
        <v>97.3</v>
      </c>
      <c r="E18" s="42">
        <v>98</v>
      </c>
      <c r="F18" s="42">
        <v>97</v>
      </c>
      <c r="G18" s="43">
        <f t="shared" si="0"/>
        <v>97.433333333333337</v>
      </c>
    </row>
    <row r="19" spans="1:7" x14ac:dyDescent="0.6">
      <c r="A19" s="31" t="s">
        <v>12</v>
      </c>
      <c r="B19" s="32" t="s">
        <v>15</v>
      </c>
      <c r="C19" s="32">
        <v>2</v>
      </c>
      <c r="D19" s="42">
        <v>91.5</v>
      </c>
      <c r="E19" s="42">
        <v>98</v>
      </c>
      <c r="F19" s="42">
        <v>88</v>
      </c>
      <c r="G19" s="43">
        <f t="shared" si="0"/>
        <v>92.5</v>
      </c>
    </row>
    <row r="20" spans="1:7" x14ac:dyDescent="0.6">
      <c r="A20" s="31" t="s">
        <v>22</v>
      </c>
      <c r="B20" s="32" t="s">
        <v>27</v>
      </c>
      <c r="C20" s="32">
        <v>2</v>
      </c>
      <c r="D20" s="42">
        <v>94</v>
      </c>
      <c r="E20" s="42">
        <v>92</v>
      </c>
      <c r="F20" s="42">
        <v>92</v>
      </c>
      <c r="G20" s="43">
        <f t="shared" si="0"/>
        <v>92.666666666666671</v>
      </c>
    </row>
    <row r="21" spans="1:7" x14ac:dyDescent="0.6">
      <c r="A21" s="31" t="s">
        <v>19</v>
      </c>
      <c r="B21" s="32" t="s">
        <v>28</v>
      </c>
      <c r="C21" s="32">
        <v>2</v>
      </c>
      <c r="D21" s="42">
        <v>97.7</v>
      </c>
      <c r="E21" s="42">
        <v>88</v>
      </c>
      <c r="F21" s="42">
        <v>88</v>
      </c>
      <c r="G21" s="43">
        <f t="shared" si="0"/>
        <v>91.233333333333334</v>
      </c>
    </row>
    <row r="22" spans="1:7" x14ac:dyDescent="0.6">
      <c r="A22" s="31" t="s">
        <v>12</v>
      </c>
      <c r="B22" s="32" t="s">
        <v>45</v>
      </c>
      <c r="C22" s="32">
        <v>2</v>
      </c>
      <c r="D22" s="42">
        <v>91.7</v>
      </c>
      <c r="E22" s="42">
        <v>96</v>
      </c>
      <c r="F22" s="42">
        <v>87</v>
      </c>
      <c r="G22" s="43">
        <f t="shared" si="0"/>
        <v>91.566666666666663</v>
      </c>
    </row>
    <row r="23" spans="1:7" x14ac:dyDescent="0.6">
      <c r="A23" s="31" t="s">
        <v>7</v>
      </c>
      <c r="B23" s="32" t="s">
        <v>46</v>
      </c>
      <c r="C23" s="32">
        <v>3</v>
      </c>
      <c r="D23" s="42">
        <v>71.099999999999994</v>
      </c>
      <c r="E23" s="42">
        <v>92</v>
      </c>
      <c r="F23" s="42">
        <v>92</v>
      </c>
      <c r="G23" s="43">
        <f t="shared" si="0"/>
        <v>85.033333333333331</v>
      </c>
    </row>
    <row r="24" spans="1:7" x14ac:dyDescent="0.6">
      <c r="A24" s="31" t="s">
        <v>7</v>
      </c>
      <c r="B24" s="32" t="s">
        <v>47</v>
      </c>
      <c r="C24" s="32">
        <v>3</v>
      </c>
      <c r="D24" s="42">
        <v>81.099999999999994</v>
      </c>
      <c r="E24" s="42">
        <v>79</v>
      </c>
      <c r="F24" s="42">
        <v>96</v>
      </c>
      <c r="G24" s="43">
        <f t="shared" si="0"/>
        <v>85.366666666666674</v>
      </c>
    </row>
    <row r="25" spans="1:7" x14ac:dyDescent="0.6">
      <c r="A25" s="31" t="s">
        <v>7</v>
      </c>
      <c r="B25" s="32" t="s">
        <v>48</v>
      </c>
      <c r="C25" s="32">
        <v>2</v>
      </c>
      <c r="D25" s="42">
        <v>84.6</v>
      </c>
      <c r="E25" s="42">
        <v>77</v>
      </c>
      <c r="F25" s="42">
        <v>96</v>
      </c>
      <c r="G25" s="43">
        <f t="shared" si="0"/>
        <v>85.866666666666674</v>
      </c>
    </row>
    <row r="26" spans="1:7" x14ac:dyDescent="0.6">
      <c r="A26" s="31" t="s">
        <v>7</v>
      </c>
      <c r="B26" s="32" t="s">
        <v>49</v>
      </c>
      <c r="C26" s="32">
        <v>3</v>
      </c>
      <c r="D26" s="42">
        <v>72.8</v>
      </c>
      <c r="E26" s="42">
        <v>95</v>
      </c>
      <c r="F26" s="42">
        <v>91</v>
      </c>
      <c r="G26" s="43">
        <f t="shared" si="0"/>
        <v>86.266666666666666</v>
      </c>
    </row>
    <row r="27" spans="1:7" x14ac:dyDescent="0.6">
      <c r="A27" s="31" t="s">
        <v>7</v>
      </c>
      <c r="B27" s="32" t="s">
        <v>50</v>
      </c>
      <c r="C27" s="32">
        <v>2</v>
      </c>
      <c r="D27" s="42">
        <v>99.9</v>
      </c>
      <c r="E27" s="42">
        <v>95</v>
      </c>
      <c r="F27" s="42">
        <v>94</v>
      </c>
      <c r="G27" s="43">
        <f t="shared" si="0"/>
        <v>96.3</v>
      </c>
    </row>
    <row r="28" spans="1:7" x14ac:dyDescent="0.6">
      <c r="A28" s="31" t="s">
        <v>7</v>
      </c>
      <c r="B28" s="32" t="s">
        <v>51</v>
      </c>
      <c r="C28" s="32">
        <v>2</v>
      </c>
      <c r="D28" s="42">
        <v>93.3</v>
      </c>
      <c r="E28" s="42">
        <v>87</v>
      </c>
      <c r="F28" s="42">
        <v>95</v>
      </c>
      <c r="G28" s="43">
        <f t="shared" si="0"/>
        <v>91.766666666666666</v>
      </c>
    </row>
    <row r="29" spans="1:7" x14ac:dyDescent="0.6">
      <c r="A29" s="31" t="s">
        <v>22</v>
      </c>
      <c r="B29" s="32" t="s">
        <v>36</v>
      </c>
      <c r="C29" s="32">
        <v>2</v>
      </c>
      <c r="D29" s="42">
        <v>93.3</v>
      </c>
      <c r="E29" s="42">
        <v>94</v>
      </c>
      <c r="F29" s="42">
        <v>90</v>
      </c>
      <c r="G29" s="43">
        <f t="shared" si="0"/>
        <v>92.433333333333337</v>
      </c>
    </row>
    <row r="30" spans="1:7" x14ac:dyDescent="0.6">
      <c r="A30" s="34" t="s">
        <v>19</v>
      </c>
      <c r="B30" s="35" t="s">
        <v>37</v>
      </c>
      <c r="C30" s="35">
        <v>3</v>
      </c>
      <c r="D30" s="44">
        <v>97.7</v>
      </c>
      <c r="E30" s="44">
        <v>99</v>
      </c>
      <c r="F30" s="44">
        <v>95</v>
      </c>
      <c r="G30" s="45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{85ECD94D-E145-4176-A60A-8BC4D2F45BD1}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5ECD94D-E145-4176-A60A-8BC4D2F45BD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I12" sqref="I12"/>
    </sheetView>
  </sheetViews>
  <sheetFormatPr defaultRowHeight="16.899999999999999" x14ac:dyDescent="0.6"/>
  <cols>
    <col min="3" max="3" width="13" bestFit="1" customWidth="1"/>
    <col min="6" max="6" width="11" bestFit="1" customWidth="1"/>
    <col min="9" max="9" width="15.875" customWidth="1"/>
  </cols>
  <sheetData>
    <row r="2" spans="2:7" x14ac:dyDescent="0.6">
      <c r="B2" t="s">
        <v>52</v>
      </c>
    </row>
    <row r="3" spans="2:7" x14ac:dyDescent="0.6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6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6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대영 곽</cp:lastModifiedBy>
  <cp:lastPrinted>2025-06-16T10:05:58Z</cp:lastPrinted>
  <dcterms:created xsi:type="dcterms:W3CDTF">2023-08-09T00:13:15Z</dcterms:created>
  <dcterms:modified xsi:type="dcterms:W3CDTF">2025-06-16T11:10:20Z</dcterms:modified>
</cp:coreProperties>
</file>