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선희\Desktop\길벗컴활1급기출\02 최신기출유형\02회\"/>
    </mc:Choice>
  </mc:AlternateContent>
  <xr:revisionPtr revIDLastSave="0" documentId="13_ncr:1_{73EEFD2A-7363-487F-829C-340473DB9422}" xr6:coauthVersionLast="47" xr6:coauthVersionMax="47" xr10:uidLastSave="{00000000-0000-0000-0000-000000000000}"/>
  <bookViews>
    <workbookView xWindow="-110" yWindow="-110" windowWidth="19420" windowHeight="10460" firstSheet="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8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 s="1"/>
  <c r="H6" i="3" a="1"/>
  <c r="H6" i="3" s="1"/>
  <c r="H7" i="3" a="1"/>
  <c r="H7" i="3" s="1"/>
  <c r="H8" i="3" a="1"/>
  <c r="H8" i="3" s="1"/>
  <c r="H9" i="3" a="1"/>
  <c r="H9" i="3" s="1"/>
  <c r="H10" i="3" a="1"/>
  <c r="H10" i="3" s="1"/>
  <c r="H11" i="3" a="1"/>
  <c r="H11" i="3" s="1"/>
  <c r="H12" i="3" a="1"/>
  <c r="H12" i="3" s="1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 s="1"/>
  <c r="H29" i="3" a="1"/>
  <c r="H29" i="3" s="1"/>
  <c r="H30" i="3" a="1"/>
  <c r="H30" i="3" s="1"/>
  <c r="H31" i="3" a="1"/>
  <c r="H31" i="3" s="1"/>
  <c r="H32" i="3" a="1"/>
  <c r="H32" i="3" s="1"/>
  <c r="H33" i="3" a="1"/>
  <c r="H33" i="3" s="1"/>
  <c r="H34" i="3" a="1"/>
  <c r="H34" i="3" s="1"/>
  <c r="H3" i="3" a="1"/>
  <c r="H3" i="3" s="1"/>
  <c r="C6" i="5"/>
  <c r="B12" i="5" s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/>
  <c r="J8" i="3"/>
  <c r="J12" i="3"/>
  <c r="J16" i="3"/>
  <c r="J20" i="3"/>
  <c r="J24" i="3"/>
  <c r="J28" i="3"/>
  <c r="J32" i="3"/>
  <c r="J11" i="3"/>
  <c r="J19" i="3"/>
  <c r="J31" i="3"/>
  <c r="J5" i="3"/>
  <c r="J9" i="3"/>
  <c r="J13" i="3"/>
  <c r="J17" i="3"/>
  <c r="J21" i="3"/>
  <c r="J25" i="3"/>
  <c r="J29" i="3"/>
  <c r="J33" i="3"/>
  <c r="J15" i="3"/>
  <c r="J27" i="3"/>
  <c r="J6" i="3"/>
  <c r="J10" i="3"/>
  <c r="J14" i="3"/>
  <c r="J18" i="3"/>
  <c r="J22" i="3"/>
  <c r="J26" i="3"/>
  <c r="J30" i="3"/>
  <c r="J34" i="3"/>
  <c r="J7" i="3"/>
  <c r="J23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3A3875-AD5F-4947-8534-E463E029F773}" name="MS Access Database_Query" type="1" refreshedVersion="8" background="1">
    <dbPr connection="DSN=MS Access Database;DBQ=C:\Users\선희\Desktop\길벗컴활1급기출\02 최신기출유형\02회\학과별성적.accdb;DefaultDir=C:\Users\선희\Desktop\길벗컴활1급기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<sst xmlns="http://schemas.openxmlformats.org/spreadsheetml/2006/main" count="436" uniqueCount="88">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</sst>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8" formatCode="[Red][&gt;=95]&quot;A+&quot;\(0.0\);[Black][&gt;=90]&quot;A&quot;\(0.0\)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4" fillId="0" borderId="15" xfId="1" applyNumberFormat="1" applyFont="1" applyBorder="1" applyAlignment="1">
      <alignment horizontal="center" wrapText="1"/>
    </xf>
    <xf numFmtId="0" fontId="4" fillId="0" borderId="18" xfId="1" applyNumberFormat="1" applyFont="1" applyBorder="1" applyAlignment="1">
      <alignment horizontal="center" wrapText="1"/>
    </xf>
    <xf numFmtId="178" fontId="4" fillId="0" borderId="15" xfId="1" applyNumberFormat="1" applyFont="1" applyBorder="1" applyAlignment="1">
      <alignment horizontal="center" wrapText="1"/>
    </xf>
    <xf numFmtId="178" fontId="4" fillId="0" borderId="16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  <xf numFmtId="178" fontId="4" fillId="0" borderId="19" xfId="1" applyNumberFormat="1" applyFont="1" applyBorder="1" applyAlignment="1">
      <alignment horizontal="center" wrapText="1"/>
    </xf>
    <xf numFmtId="0" fontId="4" fillId="0" borderId="14" xfId="1" applyNumberFormat="1" applyFont="1" applyBorder="1" applyAlignment="1">
      <alignment horizontal="center" wrapText="1"/>
    </xf>
    <xf numFmtId="0" fontId="4" fillId="0" borderId="17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FB9CEFDB-7F68-AAF6-F08D-74174962469C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F6325527-7098-479A-59A5-8C2E3C6E68A8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1003300</xdr:colOff>
          <xdr:row>2</xdr:row>
          <xdr:rowOff>146050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선희" refreshedDate="45758.713357407411" backgroundQuery="1" createdVersion="8" refreshedVersion="8" minRefreshableVersion="3" recordCount="35" xr:uid="{4D2E26EC-60D0-45A3-AE1B-516AD8FD93C7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E0736-F79C-44B7-9F48-E14ED2A6FEB6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ubtotalTop="0" showAll="0" defaultSubtotal="0">
      <items count="4">
        <item x="3"/>
        <item x="0"/>
        <item x="2"/>
        <item x="1"/>
      </items>
    </pivotField>
    <pivotField axis="axisPage" compact="0" subtotalTop="0" showAll="0" defaultSubtotal="0">
      <items count="3">
        <item x="1"/>
        <item x="0"/>
        <item x="2"/>
      </items>
    </pivotField>
    <pivotField axis="axisCol" compact="0" subtotalTop="0" showAll="0" defaultSubtotal="0">
      <items count="2">
        <item x="0"/>
        <item x="1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  <pivotField compact="0" subtotalTop="0" showAll="0" defaultSubtotal="0"/>
    <pivotField axis="axisRow" compact="0" subtotalTop="0" showAll="0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J8" sqref="J8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26" t="s">
        <v>75</v>
      </c>
    </row>
    <row r="30" spans="2:8" x14ac:dyDescent="0.45">
      <c r="B30" t="b">
        <f>AND(OR($B3="문예창작과",$B3="문헌정보학과"), COUNTIF($F3:$H3, 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 LARGE($H$3:$H$27,10)&lt;=$H3)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C12" sqref="C12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27">
        <v>79.3</v>
      </c>
      <c r="G3" s="27">
        <v>78</v>
      </c>
      <c r="H3" s="27">
        <v>69</v>
      </c>
      <c r="I3" s="28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29">
        <v>97.3</v>
      </c>
      <c r="G4" s="29">
        <v>62</v>
      </c>
      <c r="H4" s="29">
        <v>77</v>
      </c>
      <c r="I4" s="30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29">
        <v>81.099999999999994</v>
      </c>
      <c r="G5" s="29">
        <v>82</v>
      </c>
      <c r="H5" s="29">
        <v>82</v>
      </c>
      <c r="I5" s="30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29">
        <v>81.099999999999994</v>
      </c>
      <c r="G6" s="29">
        <v>87</v>
      </c>
      <c r="H6" s="29">
        <v>82</v>
      </c>
      <c r="I6" s="30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29">
        <v>72.8</v>
      </c>
      <c r="G7" s="29">
        <v>98</v>
      </c>
      <c r="H7" s="29">
        <v>80</v>
      </c>
      <c r="I7" s="30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29">
        <v>72.8</v>
      </c>
      <c r="G8" s="29">
        <v>99</v>
      </c>
      <c r="H8" s="29">
        <v>80</v>
      </c>
      <c r="I8" s="30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29">
        <v>93.3</v>
      </c>
      <c r="G9" s="29">
        <v>70</v>
      </c>
      <c r="H9" s="29">
        <v>91</v>
      </c>
      <c r="I9" s="30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29">
        <v>69.099999999999994</v>
      </c>
      <c r="G10" s="29">
        <v>94</v>
      </c>
      <c r="H10" s="29">
        <v>92</v>
      </c>
      <c r="I10" s="30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29">
        <v>88.4</v>
      </c>
      <c r="G11" s="29">
        <v>94</v>
      </c>
      <c r="H11" s="29">
        <v>97</v>
      </c>
      <c r="I11" s="30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29">
        <v>86.6</v>
      </c>
      <c r="G12" s="29">
        <v>78</v>
      </c>
      <c r="H12" s="29">
        <v>96</v>
      </c>
      <c r="I12" s="30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29">
        <v>97.3</v>
      </c>
      <c r="G13" s="29">
        <v>98</v>
      </c>
      <c r="H13" s="29">
        <v>82</v>
      </c>
      <c r="I13" s="30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29">
        <v>91.5</v>
      </c>
      <c r="G14" s="29">
        <v>98</v>
      </c>
      <c r="H14" s="29">
        <v>88</v>
      </c>
      <c r="I14" s="30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29">
        <v>94</v>
      </c>
      <c r="G15" s="29">
        <v>92</v>
      </c>
      <c r="H15" s="29">
        <v>92</v>
      </c>
      <c r="I15" s="30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29">
        <v>97.7</v>
      </c>
      <c r="G16" s="29">
        <v>88</v>
      </c>
      <c r="H16" s="29">
        <v>88</v>
      </c>
      <c r="I16" s="30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29">
        <v>87.1</v>
      </c>
      <c r="G17" s="29">
        <v>96</v>
      </c>
      <c r="H17" s="29">
        <v>91</v>
      </c>
      <c r="I17" s="30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29">
        <v>88.4</v>
      </c>
      <c r="G18" s="29">
        <v>91</v>
      </c>
      <c r="H18" s="29">
        <v>95</v>
      </c>
      <c r="I18" s="30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29">
        <v>91.7</v>
      </c>
      <c r="G19" s="29">
        <v>95</v>
      </c>
      <c r="H19" s="29">
        <v>88</v>
      </c>
      <c r="I19" s="30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29">
        <v>91.7</v>
      </c>
      <c r="G20" s="29">
        <v>96</v>
      </c>
      <c r="H20" s="29">
        <v>87</v>
      </c>
      <c r="I20" s="30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29">
        <v>71.099999999999994</v>
      </c>
      <c r="G21" s="29">
        <v>92</v>
      </c>
      <c r="H21" s="29">
        <v>92</v>
      </c>
      <c r="I21" s="30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29">
        <v>81.099999999999994</v>
      </c>
      <c r="G22" s="29">
        <v>79</v>
      </c>
      <c r="H22" s="29">
        <v>96</v>
      </c>
      <c r="I22" s="30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29">
        <v>84.6</v>
      </c>
      <c r="G23" s="29">
        <v>77</v>
      </c>
      <c r="H23" s="29">
        <v>96</v>
      </c>
      <c r="I23" s="30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29">
        <v>72.8</v>
      </c>
      <c r="G24" s="29">
        <v>95</v>
      </c>
      <c r="H24" s="29">
        <v>91</v>
      </c>
      <c r="I24" s="30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29">
        <v>99.9</v>
      </c>
      <c r="G25" s="29">
        <v>91</v>
      </c>
      <c r="H25" s="29">
        <v>90</v>
      </c>
      <c r="I25" s="30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29">
        <v>93.3</v>
      </c>
      <c r="G26" s="29">
        <v>87</v>
      </c>
      <c r="H26" s="29">
        <v>95</v>
      </c>
      <c r="I26" s="30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29">
        <v>93.3</v>
      </c>
      <c r="G27" s="29">
        <v>94</v>
      </c>
      <c r="H27" s="29">
        <v>90</v>
      </c>
      <c r="I27" s="30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1">
        <v>97.7</v>
      </c>
      <c r="G28" s="31">
        <v>99</v>
      </c>
      <c r="H28" s="31">
        <v>95</v>
      </c>
      <c r="I28" s="3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E11" sqref="E11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SUMPRODUCT($E3:$G3, {0.7,0.2,0.1})</f>
        <v>82.61</v>
      </c>
      <c r="I3" s="3" t="str">
        <f>CONCATENATE(REPT("★", QUOTIENT($E3,10)), REPT("☆", 10-QUOTIENT($E3,10)))</f>
        <v>★★★★★★★☆☆☆</v>
      </c>
      <c r="J3" s="3" t="str">
        <f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SUMPRODUCT($E4:$G4, {0.7,0.2,0.1})</f>
        <v>90.85</v>
      </c>
      <c r="I4" s="3" t="str">
        <f t="shared" ref="I4:I34" si="0">CONCATENATE(REPT("★", QUOTIENT($E4,10)), REPT("☆", 10-QUOTIENT($E4,10)))</f>
        <v>★★★★★★★★★☆</v>
      </c>
      <c r="J4" s="3" t="str">
        <f t="shared" ref="J4:J34" si="1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SUMPRODUCT($E5:$G5, {0.7,0.2,0.1})</f>
        <v>73.240000000000009</v>
      </c>
      <c r="I5" s="3" t="str">
        <f t="shared" si="0"/>
        <v>★★★★★★★☆☆☆</v>
      </c>
      <c r="J5" s="3" t="str">
        <f t="shared" si="1"/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SUMPRODUCT($E6:$G6, {0.7,0.2,0.1})</f>
        <v>84.22</v>
      </c>
      <c r="I6" s="3" t="str">
        <f t="shared" si="0"/>
        <v>★★★★★★★★☆☆</v>
      </c>
      <c r="J6" s="3" t="str">
        <f t="shared" si="1"/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SUMPRODUCT($E7:$G7, {0.7,0.2,0.1})</f>
        <v>97.69</v>
      </c>
      <c r="I7" s="3" t="str">
        <f t="shared" si="0"/>
        <v>★★★★★★★★★☆</v>
      </c>
      <c r="J7" s="3" t="str">
        <f t="shared" si="1"/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SUMPRODUCT($E8:$G8, {0.7,0.2,0.1})</f>
        <v>79.059999999999988</v>
      </c>
      <c r="I8" s="3" t="str">
        <f t="shared" si="0"/>
        <v>★★★★★★★☆☆☆</v>
      </c>
      <c r="J8" s="3" t="str">
        <f t="shared" si="1"/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SUMPRODUCT($E9:$G9, {0.7,0.2,0.1})</f>
        <v>94.79</v>
      </c>
      <c r="I9" s="3" t="str">
        <f t="shared" si="0"/>
        <v>★★★★★★★★★☆</v>
      </c>
      <c r="J9" s="3" t="str">
        <f t="shared" si="1"/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SUMPRODUCT($E10:$G10, {0.7,0.2,0.1})</f>
        <v>76.240000000000009</v>
      </c>
      <c r="I10" s="3" t="str">
        <f t="shared" si="0"/>
        <v>★★★★★★★☆☆☆</v>
      </c>
      <c r="J10" s="3" t="str">
        <f t="shared" si="1"/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SUMPRODUCT($E11:$G11, {0.7,0.2,0.1})</f>
        <v>82.169999999999987</v>
      </c>
      <c r="I11" s="3" t="str">
        <f t="shared" si="0"/>
        <v>★★★★★★★★☆☆</v>
      </c>
      <c r="J11" s="3" t="str">
        <f t="shared" si="1"/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SUMPRODUCT($E12:$G12, {0.7,0.2,0.1})</f>
        <v>97.110000000000014</v>
      </c>
      <c r="I12" s="3" t="str">
        <f t="shared" si="0"/>
        <v>★★★★★★★★★☆</v>
      </c>
      <c r="J12" s="3" t="str">
        <f t="shared" si="1"/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SUMPRODUCT($E13:$G13, {0.7,0.2,0.1})</f>
        <v>87.38000000000001</v>
      </c>
      <c r="I13" s="3" t="str">
        <f t="shared" si="0"/>
        <v>★★★★★★★★☆☆</v>
      </c>
      <c r="J13" s="3" t="str">
        <f t="shared" si="1"/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SUMPRODUCT($E14:$G14, {0.7,0.2,0.1})</f>
        <v>88.78</v>
      </c>
      <c r="I14" s="3" t="str">
        <f t="shared" si="0"/>
        <v>★★★★★★★★☆☆</v>
      </c>
      <c r="J14" s="3" t="str">
        <f t="shared" si="1"/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SUMPRODUCT($E15:$G15, {0.7,0.2,0.1})</f>
        <v>92.4</v>
      </c>
      <c r="I15" s="3" t="str">
        <f t="shared" si="0"/>
        <v>★★★★★★★★★☆</v>
      </c>
      <c r="J15" s="3" t="str">
        <f t="shared" si="1"/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SUMPRODUCT($E16:$G16, {0.7,0.2,0.1})</f>
        <v>87.65</v>
      </c>
      <c r="I16" s="3" t="str">
        <f t="shared" si="0"/>
        <v>★★★★★★★★★☆</v>
      </c>
      <c r="J16" s="3" t="str">
        <f t="shared" si="1"/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SUMPRODUCT($E17:$G17, {0.7,0.2,0.1})</f>
        <v>83.31</v>
      </c>
      <c r="I17" s="3" t="str">
        <f t="shared" si="0"/>
        <v>★★★★★★★☆☆☆</v>
      </c>
      <c r="J17" s="3" t="str">
        <f t="shared" si="1"/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SUMPRODUCT($E18:$G18, {0.7,0.2,0.1})</f>
        <v>91.71</v>
      </c>
      <c r="I18" s="3" t="str">
        <f t="shared" si="0"/>
        <v>★★★★★★★★★☆</v>
      </c>
      <c r="J18" s="3" t="str">
        <f t="shared" si="1"/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SUMPRODUCT($E19:$G19, {0.7,0.2,0.1})</f>
        <v>84.05</v>
      </c>
      <c r="I19" s="3" t="str">
        <f t="shared" si="0"/>
        <v>★★★★★★★★★☆</v>
      </c>
      <c r="J19" s="3" t="str">
        <f t="shared" si="1"/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SUMPRODUCT($E20:$G20, {0.7,0.2,0.1})</f>
        <v>92.21</v>
      </c>
      <c r="I20" s="3" t="str">
        <f t="shared" si="0"/>
        <v>★★★★★★★★★☆</v>
      </c>
      <c r="J20" s="3" t="str">
        <f t="shared" si="1"/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SUMPRODUCT($E21:$G21, {0.7,0.2,0.1})</f>
        <v>64.899999999999991</v>
      </c>
      <c r="I21" s="3" t="str">
        <f t="shared" si="0"/>
        <v>★★★★★☆☆☆☆☆</v>
      </c>
      <c r="J21" s="3" t="str">
        <f t="shared" si="1"/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SUMPRODUCT($E22:$G22, {0.7,0.2,0.1})</f>
        <v>92.910000000000011</v>
      </c>
      <c r="I22" s="3" t="str">
        <f t="shared" si="0"/>
        <v>★★★★★★★★★☆</v>
      </c>
      <c r="J22" s="3" t="str">
        <f t="shared" si="1"/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SUMPRODUCT($E23:$G23, {0.7,0.2,0.1})</f>
        <v>93.809999999999988</v>
      </c>
      <c r="I23" s="3" t="str">
        <f t="shared" si="0"/>
        <v>★★★★★★★★★☆</v>
      </c>
      <c r="J23" s="3" t="str">
        <f t="shared" si="1"/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SUMPRODUCT($E24:$G24, {0.7,0.2,0.1})</f>
        <v>94.11</v>
      </c>
      <c r="I24" s="3" t="str">
        <f t="shared" si="0"/>
        <v>★★★★★★★★★☆</v>
      </c>
      <c r="J24" s="3" t="str">
        <f t="shared" si="1"/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SUMPRODUCT($E25:$G25, {0.7,0.2,0.1})</f>
        <v>85.82</v>
      </c>
      <c r="I25" s="3" t="str">
        <f t="shared" si="0"/>
        <v>★★★★★★★★☆☆</v>
      </c>
      <c r="J25" s="3" t="str">
        <f t="shared" si="1"/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SUMPRODUCT($E26:$G26, {0.7,0.2,0.1})</f>
        <v>92.910000000000011</v>
      </c>
      <c r="I26" s="3" t="str">
        <f t="shared" si="0"/>
        <v>★★★★★★★★★☆</v>
      </c>
      <c r="J26" s="3" t="str">
        <f t="shared" si="1"/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SUMPRODUCT($E27:$G27, {0.7,0.2,0.1})</f>
        <v>81.849999999999994</v>
      </c>
      <c r="I27" s="3" t="str">
        <f t="shared" si="0"/>
        <v>★★★★★★★★★☆</v>
      </c>
      <c r="J27" s="3" t="str">
        <f t="shared" si="1"/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SUMPRODUCT($E28:$G28, {0.7,0.2,0.1})</f>
        <v>93.4</v>
      </c>
      <c r="I28" s="3" t="str">
        <f t="shared" si="0"/>
        <v>★★★★★★★★★☆</v>
      </c>
      <c r="J28" s="3" t="str">
        <f t="shared" si="1"/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SUMPRODUCT($E29:$G29, {0.7,0.2,0.1})</f>
        <v>90.45</v>
      </c>
      <c r="I29" s="3" t="str">
        <f t="shared" si="0"/>
        <v>★★★★★★★★★☆</v>
      </c>
      <c r="J29" s="3" t="str">
        <f t="shared" si="1"/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SUMPRODUCT($E30:$G30, {0.7,0.2,0.1})</f>
        <v>91.750000000000014</v>
      </c>
      <c r="I30" s="3" t="str">
        <f t="shared" si="0"/>
        <v>★★★★★★★★★☆</v>
      </c>
      <c r="J30" s="3" t="str">
        <f t="shared" si="1"/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SUMPRODUCT($E31:$G31, {0.7,0.2,0.1})</f>
        <v>90.38000000000001</v>
      </c>
      <c r="I31" s="3" t="str">
        <f t="shared" si="0"/>
        <v>★★★★★★★★☆☆</v>
      </c>
      <c r="J31" s="3" t="str">
        <f t="shared" si="1"/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SUMPRODUCT($E32:$G32, {0.7,0.2,0.1})</f>
        <v>76.2</v>
      </c>
      <c r="I32" s="3" t="str">
        <f t="shared" si="0"/>
        <v>★★★★★★☆☆☆☆</v>
      </c>
      <c r="J32" s="3" t="str">
        <f t="shared" si="1"/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SUMPRODUCT($E33:$G33, {0.7,0.2,0.1})</f>
        <v>87.050000000000011</v>
      </c>
      <c r="I33" s="3" t="str">
        <f t="shared" si="0"/>
        <v>★★★★★★★★★☆</v>
      </c>
      <c r="J33" s="3" t="str">
        <f t="shared" si="1"/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SUMPRODUCT($E34:$G34, {0.7,0.2,0.1})</f>
        <v>97.13</v>
      </c>
      <c r="I34" s="3" t="str">
        <f t="shared" si="0"/>
        <v>★★★★★★★★★☆</v>
      </c>
      <c r="J34" s="3" t="str">
        <f t="shared" si="1"/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 $D$3:$D$34=$A38,1)) &amp; "명"</f>
        <v>20명</v>
      </c>
      <c r="C38" s="12">
        <f t="array" ref="C38">AVERAGE(IF( ($D$3:$D$34=$A38)*IFERROR(FIND("정보", $A$3:$A$34)&gt;=1, FALSE), $G$3:$G$34))</f>
        <v>90.875</v>
      </c>
    </row>
    <row r="39" spans="1:10" x14ac:dyDescent="0.45">
      <c r="A39" s="3" t="s">
        <v>11</v>
      </c>
      <c r="B39" s="3" t="str">
        <f t="array" ref="B39">SUM(IF( $D$3:$D$34=$A39,1)) &amp; "명"</f>
        <v>12명</v>
      </c>
      <c r="C39" s="12">
        <f t="array" ref="C39">AVERAGE(IF( ($D$3:$D$34=$A39)*IFERROR(FIND("정보", $A$3:$A$34)&gt;=1, FALSE), 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B10" sqref="B10"/>
    </sheetView>
  </sheetViews>
  <sheetFormatPr defaultRowHeight="17" x14ac:dyDescent="0.45"/>
  <cols>
    <col min="1" max="1" width="3.5" customWidth="1"/>
    <col min="2" max="2" width="21.08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10.5820312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33" t="s">
        <v>2</v>
      </c>
      <c r="C2" t="s">
        <v>76</v>
      </c>
    </row>
    <row r="4" spans="2:7" x14ac:dyDescent="0.45">
      <c r="E4" s="33" t="s">
        <v>3</v>
      </c>
    </row>
    <row r="5" spans="2:7" x14ac:dyDescent="0.45">
      <c r="B5" s="33" t="s">
        <v>85</v>
      </c>
      <c r="C5" s="33" t="s">
        <v>0</v>
      </c>
      <c r="D5" s="33" t="s">
        <v>78</v>
      </c>
      <c r="E5" t="s">
        <v>9</v>
      </c>
      <c r="F5" t="s">
        <v>11</v>
      </c>
      <c r="G5" t="s">
        <v>77</v>
      </c>
    </row>
    <row r="6" spans="2:7" x14ac:dyDescent="0.45">
      <c r="B6" t="s">
        <v>86</v>
      </c>
      <c r="E6" s="34"/>
      <c r="F6" s="34"/>
      <c r="G6" s="34"/>
    </row>
    <row r="7" spans="2:7" x14ac:dyDescent="0.45">
      <c r="D7" t="s">
        <v>79</v>
      </c>
      <c r="E7" s="34">
        <v>92.050000000000011</v>
      </c>
      <c r="F7" s="34">
        <v>89.3</v>
      </c>
      <c r="G7" s="34">
        <v>91.744444444444454</v>
      </c>
    </row>
    <row r="8" spans="2:7" x14ac:dyDescent="0.45">
      <c r="D8" t="s">
        <v>81</v>
      </c>
      <c r="E8" s="34">
        <v>89</v>
      </c>
      <c r="F8" s="34">
        <v>95.5</v>
      </c>
      <c r="G8" s="34">
        <v>89.722222222222229</v>
      </c>
    </row>
    <row r="9" spans="2:7" x14ac:dyDescent="0.45">
      <c r="D9" t="s">
        <v>83</v>
      </c>
      <c r="E9" s="34">
        <v>90.1875</v>
      </c>
      <c r="F9" s="34">
        <v>85.5</v>
      </c>
      <c r="G9" s="34">
        <v>89.666666666666671</v>
      </c>
    </row>
    <row r="10" spans="2:7" x14ac:dyDescent="0.45">
      <c r="B10" t="s">
        <v>87</v>
      </c>
      <c r="E10" s="34"/>
      <c r="F10" s="34"/>
      <c r="G10" s="34"/>
    </row>
    <row r="11" spans="2:7" x14ac:dyDescent="0.45">
      <c r="D11" t="s">
        <v>79</v>
      </c>
      <c r="E11" s="34">
        <v>94.616666666666674</v>
      </c>
      <c r="F11" s="34">
        <v>89.818181818181827</v>
      </c>
      <c r="G11" s="34">
        <v>91.511764705882342</v>
      </c>
    </row>
    <row r="12" spans="2:7" x14ac:dyDescent="0.45">
      <c r="D12" t="s">
        <v>81</v>
      </c>
      <c r="E12" s="34">
        <v>91.833333333333329</v>
      </c>
      <c r="F12" s="34">
        <v>89</v>
      </c>
      <c r="G12" s="34">
        <v>90</v>
      </c>
    </row>
    <row r="13" spans="2:7" x14ac:dyDescent="0.45">
      <c r="D13" t="s">
        <v>83</v>
      </c>
      <c r="E13" s="34">
        <v>92.333333333333329</v>
      </c>
      <c r="F13" s="34">
        <v>92.36363636363636</v>
      </c>
      <c r="G13" s="34">
        <v>92.352941176470594</v>
      </c>
    </row>
    <row r="14" spans="2:7" x14ac:dyDescent="0.45">
      <c r="B14" t="s">
        <v>80</v>
      </c>
      <c r="E14" s="34">
        <v>92.750000000000014</v>
      </c>
      <c r="F14" s="34">
        <v>89.738461538461536</v>
      </c>
      <c r="G14" s="34">
        <v>91.631428571428572</v>
      </c>
    </row>
    <row r="15" spans="2:7" x14ac:dyDescent="0.45">
      <c r="B15" t="s">
        <v>82</v>
      </c>
      <c r="E15" s="34">
        <v>89.772727272727266</v>
      </c>
      <c r="F15" s="34">
        <v>90</v>
      </c>
      <c r="G15" s="34">
        <v>89.857142857142861</v>
      </c>
    </row>
    <row r="16" spans="2:7" x14ac:dyDescent="0.45">
      <c r="B16" t="s">
        <v>84</v>
      </c>
      <c r="E16" s="34">
        <v>90.772727272727266</v>
      </c>
      <c r="F16" s="34">
        <v>91.307692307692307</v>
      </c>
      <c r="G16" s="34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tabSelected="1" workbookViewId="0">
      <selection activeCell="G12" sqref="G12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 B13:B16 C12:F12" xr:uid="{DF2D46CC-A690-4CD0-BC0F-BF4CC7695C8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K17" sqref="K17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14" sqref="I14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41" t="s">
        <v>19</v>
      </c>
      <c r="B5" s="35" t="s">
        <v>21</v>
      </c>
      <c r="C5" s="35">
        <v>3</v>
      </c>
      <c r="D5" s="37">
        <v>79.3</v>
      </c>
      <c r="E5" s="37">
        <v>78</v>
      </c>
      <c r="F5" s="37">
        <v>69</v>
      </c>
      <c r="G5" s="38">
        <f t="shared" ref="G5:G30" si="0">AVERAGEA(D5:F5)</f>
        <v>75.433333333333337</v>
      </c>
      <c r="I5" s="25" t="s">
        <v>19</v>
      </c>
    </row>
    <row r="6" spans="1:9" x14ac:dyDescent="0.45">
      <c r="A6" s="41" t="s">
        <v>19</v>
      </c>
      <c r="B6" s="35" t="s">
        <v>44</v>
      </c>
      <c r="C6" s="35">
        <v>2</v>
      </c>
      <c r="D6" s="37">
        <v>95.2</v>
      </c>
      <c r="E6" s="37">
        <v>97</v>
      </c>
      <c r="F6" s="37">
        <v>94</v>
      </c>
      <c r="G6" s="38">
        <f t="shared" si="0"/>
        <v>95.399999999999991</v>
      </c>
      <c r="I6" s="25" t="s">
        <v>7</v>
      </c>
    </row>
    <row r="7" spans="1:9" x14ac:dyDescent="0.45">
      <c r="A7" s="41" t="s">
        <v>19</v>
      </c>
      <c r="B7" s="35" t="s">
        <v>39</v>
      </c>
      <c r="C7" s="35">
        <v>2</v>
      </c>
      <c r="D7" s="37">
        <v>97.3</v>
      </c>
      <c r="E7" s="37" t="s">
        <v>70</v>
      </c>
      <c r="F7" s="37">
        <v>77</v>
      </c>
      <c r="G7" s="38">
        <f t="shared" si="0"/>
        <v>58.1</v>
      </c>
      <c r="I7" s="25" t="s">
        <v>22</v>
      </c>
    </row>
    <row r="8" spans="1:9" x14ac:dyDescent="0.45">
      <c r="A8" s="41" t="s">
        <v>7</v>
      </c>
      <c r="B8" s="35" t="s">
        <v>16</v>
      </c>
      <c r="C8" s="35">
        <v>4</v>
      </c>
      <c r="D8" s="37">
        <v>81.099999999999994</v>
      </c>
      <c r="E8" s="37">
        <v>82</v>
      </c>
      <c r="F8" s="37">
        <v>82</v>
      </c>
      <c r="G8" s="38">
        <f t="shared" si="0"/>
        <v>81.7</v>
      </c>
      <c r="I8" s="25" t="s">
        <v>12</v>
      </c>
    </row>
    <row r="9" spans="1:9" x14ac:dyDescent="0.45">
      <c r="A9" s="41" t="s">
        <v>22</v>
      </c>
      <c r="B9" s="35" t="s">
        <v>34</v>
      </c>
      <c r="C9" s="35">
        <v>2</v>
      </c>
      <c r="D9" s="37">
        <v>88.4</v>
      </c>
      <c r="E9" s="37">
        <v>91</v>
      </c>
      <c r="F9" s="37">
        <v>95</v>
      </c>
      <c r="G9" s="38">
        <f t="shared" si="0"/>
        <v>91.466666666666654</v>
      </c>
    </row>
    <row r="10" spans="1:9" x14ac:dyDescent="0.45">
      <c r="A10" s="41" t="s">
        <v>22</v>
      </c>
      <c r="B10" s="35" t="s">
        <v>35</v>
      </c>
      <c r="C10" s="35">
        <v>3</v>
      </c>
      <c r="D10" s="37">
        <v>91.7</v>
      </c>
      <c r="E10" s="37">
        <v>95</v>
      </c>
      <c r="F10" s="37">
        <v>88</v>
      </c>
      <c r="G10" s="38">
        <f t="shared" si="0"/>
        <v>91.566666666666663</v>
      </c>
    </row>
    <row r="11" spans="1:9" x14ac:dyDescent="0.45">
      <c r="A11" s="41" t="s">
        <v>12</v>
      </c>
      <c r="B11" s="35" t="s">
        <v>17</v>
      </c>
      <c r="C11" s="35">
        <v>3</v>
      </c>
      <c r="D11" s="37">
        <v>81.099999999999994</v>
      </c>
      <c r="E11" s="37">
        <v>87</v>
      </c>
      <c r="F11" s="37">
        <v>82</v>
      </c>
      <c r="G11" s="38">
        <f t="shared" si="0"/>
        <v>83.36666666666666</v>
      </c>
    </row>
    <row r="12" spans="1:9" x14ac:dyDescent="0.45">
      <c r="A12" s="41" t="s">
        <v>22</v>
      </c>
      <c r="B12" s="35" t="s">
        <v>23</v>
      </c>
      <c r="C12" s="35">
        <v>4</v>
      </c>
      <c r="D12" s="37">
        <v>72.8</v>
      </c>
      <c r="E12" s="37">
        <v>98</v>
      </c>
      <c r="F12" s="37">
        <v>80</v>
      </c>
      <c r="G12" s="38">
        <f t="shared" si="0"/>
        <v>83.600000000000009</v>
      </c>
    </row>
    <row r="13" spans="1:9" x14ac:dyDescent="0.45">
      <c r="A13" s="41" t="s">
        <v>7</v>
      </c>
      <c r="B13" s="35" t="s">
        <v>24</v>
      </c>
      <c r="C13" s="35">
        <v>2</v>
      </c>
      <c r="D13" s="37">
        <v>72.8</v>
      </c>
      <c r="E13" s="37">
        <v>99</v>
      </c>
      <c r="F13" s="37">
        <v>80</v>
      </c>
      <c r="G13" s="38">
        <f t="shared" si="0"/>
        <v>83.933333333333337</v>
      </c>
    </row>
    <row r="14" spans="1:9" x14ac:dyDescent="0.45">
      <c r="A14" s="41" t="s">
        <v>22</v>
      </c>
      <c r="B14" s="35" t="s">
        <v>40</v>
      </c>
      <c r="C14" s="35">
        <v>3</v>
      </c>
      <c r="D14" s="37">
        <v>93.3</v>
      </c>
      <c r="E14" s="37">
        <v>70</v>
      </c>
      <c r="F14" s="37">
        <v>91</v>
      </c>
      <c r="G14" s="38">
        <f t="shared" si="0"/>
        <v>84.766666666666666</v>
      </c>
    </row>
    <row r="15" spans="1:9" x14ac:dyDescent="0.45">
      <c r="A15" s="41" t="s">
        <v>7</v>
      </c>
      <c r="B15" s="35" t="s">
        <v>41</v>
      </c>
      <c r="C15" s="35">
        <v>2</v>
      </c>
      <c r="D15" s="37" t="s">
        <v>70</v>
      </c>
      <c r="E15" s="37">
        <v>94</v>
      </c>
      <c r="F15" s="37">
        <v>92</v>
      </c>
      <c r="G15" s="38">
        <f t="shared" si="0"/>
        <v>62</v>
      </c>
    </row>
    <row r="16" spans="1:9" x14ac:dyDescent="0.45">
      <c r="A16" s="41" t="s">
        <v>12</v>
      </c>
      <c r="B16" s="35" t="s">
        <v>42</v>
      </c>
      <c r="C16" s="35">
        <v>3</v>
      </c>
      <c r="D16" s="37">
        <v>88.4</v>
      </c>
      <c r="E16" s="37">
        <v>94</v>
      </c>
      <c r="F16" s="37">
        <v>97</v>
      </c>
      <c r="G16" s="38">
        <f t="shared" si="0"/>
        <v>93.133333333333326</v>
      </c>
    </row>
    <row r="17" spans="1:7" x14ac:dyDescent="0.45">
      <c r="A17" s="41" t="s">
        <v>22</v>
      </c>
      <c r="B17" s="35" t="s">
        <v>43</v>
      </c>
      <c r="C17" s="35">
        <v>2</v>
      </c>
      <c r="D17" s="37">
        <v>86.6</v>
      </c>
      <c r="E17" s="37">
        <v>78</v>
      </c>
      <c r="F17" s="37">
        <v>96</v>
      </c>
      <c r="G17" s="38">
        <f t="shared" si="0"/>
        <v>86.866666666666674</v>
      </c>
    </row>
    <row r="18" spans="1:7" x14ac:dyDescent="0.45">
      <c r="A18" s="41" t="s">
        <v>7</v>
      </c>
      <c r="B18" s="35" t="s">
        <v>14</v>
      </c>
      <c r="C18" s="35">
        <v>3</v>
      </c>
      <c r="D18" s="37">
        <v>97.3</v>
      </c>
      <c r="E18" s="37">
        <v>98</v>
      </c>
      <c r="F18" s="37">
        <v>97</v>
      </c>
      <c r="G18" s="38">
        <f t="shared" si="0"/>
        <v>97.433333333333337</v>
      </c>
    </row>
    <row r="19" spans="1:7" x14ac:dyDescent="0.45">
      <c r="A19" s="41" t="s">
        <v>12</v>
      </c>
      <c r="B19" s="35" t="s">
        <v>15</v>
      </c>
      <c r="C19" s="35">
        <v>2</v>
      </c>
      <c r="D19" s="37">
        <v>91.5</v>
      </c>
      <c r="E19" s="37">
        <v>98</v>
      </c>
      <c r="F19" s="37">
        <v>88</v>
      </c>
      <c r="G19" s="38">
        <f t="shared" si="0"/>
        <v>92.5</v>
      </c>
    </row>
    <row r="20" spans="1:7" x14ac:dyDescent="0.45">
      <c r="A20" s="41" t="s">
        <v>22</v>
      </c>
      <c r="B20" s="35" t="s">
        <v>27</v>
      </c>
      <c r="C20" s="35">
        <v>2</v>
      </c>
      <c r="D20" s="37">
        <v>94</v>
      </c>
      <c r="E20" s="37">
        <v>92</v>
      </c>
      <c r="F20" s="37">
        <v>92</v>
      </c>
      <c r="G20" s="38">
        <f t="shared" si="0"/>
        <v>92.666666666666671</v>
      </c>
    </row>
    <row r="21" spans="1:7" x14ac:dyDescent="0.45">
      <c r="A21" s="41" t="s">
        <v>19</v>
      </c>
      <c r="B21" s="35" t="s">
        <v>28</v>
      </c>
      <c r="C21" s="35">
        <v>2</v>
      </c>
      <c r="D21" s="37">
        <v>97.7</v>
      </c>
      <c r="E21" s="37">
        <v>88</v>
      </c>
      <c r="F21" s="37">
        <v>88</v>
      </c>
      <c r="G21" s="38">
        <f t="shared" si="0"/>
        <v>91.233333333333334</v>
      </c>
    </row>
    <row r="22" spans="1:7" x14ac:dyDescent="0.45">
      <c r="A22" s="41" t="s">
        <v>12</v>
      </c>
      <c r="B22" s="35" t="s">
        <v>45</v>
      </c>
      <c r="C22" s="35">
        <v>2</v>
      </c>
      <c r="D22" s="37">
        <v>91.7</v>
      </c>
      <c r="E22" s="37">
        <v>96</v>
      </c>
      <c r="F22" s="37">
        <v>87</v>
      </c>
      <c r="G22" s="38">
        <f t="shared" si="0"/>
        <v>91.566666666666663</v>
      </c>
    </row>
    <row r="23" spans="1:7" x14ac:dyDescent="0.45">
      <c r="A23" s="41" t="s">
        <v>7</v>
      </c>
      <c r="B23" s="35" t="s">
        <v>46</v>
      </c>
      <c r="C23" s="35">
        <v>3</v>
      </c>
      <c r="D23" s="37">
        <v>71.099999999999994</v>
      </c>
      <c r="E23" s="37">
        <v>92</v>
      </c>
      <c r="F23" s="37">
        <v>92</v>
      </c>
      <c r="G23" s="38">
        <f t="shared" si="0"/>
        <v>85.033333333333331</v>
      </c>
    </row>
    <row r="24" spans="1:7" x14ac:dyDescent="0.45">
      <c r="A24" s="41" t="s">
        <v>7</v>
      </c>
      <c r="B24" s="35" t="s">
        <v>47</v>
      </c>
      <c r="C24" s="35">
        <v>3</v>
      </c>
      <c r="D24" s="37">
        <v>81.099999999999994</v>
      </c>
      <c r="E24" s="37">
        <v>79</v>
      </c>
      <c r="F24" s="37">
        <v>96</v>
      </c>
      <c r="G24" s="38">
        <f t="shared" si="0"/>
        <v>85.366666666666674</v>
      </c>
    </row>
    <row r="25" spans="1:7" x14ac:dyDescent="0.45">
      <c r="A25" s="41" t="s">
        <v>7</v>
      </c>
      <c r="B25" s="35" t="s">
        <v>48</v>
      </c>
      <c r="C25" s="35">
        <v>2</v>
      </c>
      <c r="D25" s="37">
        <v>84.6</v>
      </c>
      <c r="E25" s="37">
        <v>77</v>
      </c>
      <c r="F25" s="37">
        <v>96</v>
      </c>
      <c r="G25" s="38">
        <f t="shared" si="0"/>
        <v>85.866666666666674</v>
      </c>
    </row>
    <row r="26" spans="1:7" x14ac:dyDescent="0.45">
      <c r="A26" s="41" t="s">
        <v>7</v>
      </c>
      <c r="B26" s="35" t="s">
        <v>49</v>
      </c>
      <c r="C26" s="35">
        <v>3</v>
      </c>
      <c r="D26" s="37">
        <v>72.8</v>
      </c>
      <c r="E26" s="37">
        <v>95</v>
      </c>
      <c r="F26" s="37">
        <v>91</v>
      </c>
      <c r="G26" s="38">
        <f t="shared" si="0"/>
        <v>86.266666666666666</v>
      </c>
    </row>
    <row r="27" spans="1:7" x14ac:dyDescent="0.45">
      <c r="A27" s="41" t="s">
        <v>7</v>
      </c>
      <c r="B27" s="35" t="s">
        <v>50</v>
      </c>
      <c r="C27" s="35">
        <v>2</v>
      </c>
      <c r="D27" s="37">
        <v>99.9</v>
      </c>
      <c r="E27" s="37">
        <v>95</v>
      </c>
      <c r="F27" s="37">
        <v>94</v>
      </c>
      <c r="G27" s="38">
        <f t="shared" si="0"/>
        <v>96.3</v>
      </c>
    </row>
    <row r="28" spans="1:7" x14ac:dyDescent="0.45">
      <c r="A28" s="41" t="s">
        <v>7</v>
      </c>
      <c r="B28" s="35" t="s">
        <v>51</v>
      </c>
      <c r="C28" s="35">
        <v>2</v>
      </c>
      <c r="D28" s="37">
        <v>93.3</v>
      </c>
      <c r="E28" s="37">
        <v>87</v>
      </c>
      <c r="F28" s="37">
        <v>95</v>
      </c>
      <c r="G28" s="38">
        <f t="shared" si="0"/>
        <v>91.766666666666666</v>
      </c>
    </row>
    <row r="29" spans="1:7" x14ac:dyDescent="0.45">
      <c r="A29" s="41" t="s">
        <v>22</v>
      </c>
      <c r="B29" s="35" t="s">
        <v>36</v>
      </c>
      <c r="C29" s="35">
        <v>2</v>
      </c>
      <c r="D29" s="37">
        <v>93.3</v>
      </c>
      <c r="E29" s="37">
        <v>94</v>
      </c>
      <c r="F29" s="37">
        <v>90</v>
      </c>
      <c r="G29" s="38">
        <f t="shared" si="0"/>
        <v>92.433333333333337</v>
      </c>
    </row>
    <row r="30" spans="1:7" x14ac:dyDescent="0.45">
      <c r="A30" s="42" t="s">
        <v>19</v>
      </c>
      <c r="B30" s="36" t="s">
        <v>37</v>
      </c>
      <c r="C30" s="36">
        <v>3</v>
      </c>
      <c r="D30" s="39">
        <v>97.7</v>
      </c>
      <c r="E30" s="39">
        <v>99</v>
      </c>
      <c r="F30" s="39">
        <v>95</v>
      </c>
      <c r="G30" s="40">
        <f t="shared" si="0"/>
        <v>97.233333333333334</v>
      </c>
    </row>
  </sheetData>
  <phoneticPr fontId="1" type="noConversion"/>
  <conditionalFormatting sqref="G5:G30"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{B925F1E4-787C-4874-A061-241D64B92077}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{5934A8FB-1F4D-4A9F-92B4-7ED5C2BAFDF1}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{84BE0390-974F-4E85-9887-88241DD8E683}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{40E8F5D9-2AB0-4081-ABD0-E2ABE1EF1416}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25F1E4-787C-4874-A061-241D64B9207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934A8FB-1F4D-4A9F-92B4-7ED5C2BAFDF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4BE0390-974F-4E85-9887-88241DD8E68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0E8F5D9-2AB0-4081-ABD0-E2ABE1EF141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윤선희</cp:lastModifiedBy>
  <dcterms:created xsi:type="dcterms:W3CDTF">2023-08-09T00:13:15Z</dcterms:created>
  <dcterms:modified xsi:type="dcterms:W3CDTF">2025-04-11T09:14:05Z</dcterms:modified>
</cp:coreProperties>
</file>