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yj32\Desktop\컴활 기출\2025_기출문제집_컴활1급실기_학습자료_241206 update\02 최신기출유형\02회\"/>
    </mc:Choice>
  </mc:AlternateContent>
  <xr:revisionPtr revIDLastSave="0" documentId="13_ncr:1_{A02713A2-B01E-4C24-993E-B61211A7326C}" xr6:coauthVersionLast="47" xr6:coauthVersionMax="47" xr10:uidLastSave="{00000000-0000-0000-0000-000000000000}"/>
  <bookViews>
    <workbookView xWindow="-110" yWindow="-110" windowWidth="25820" windowHeight="15500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9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5" l="1"/>
  <c r="C39" i="3" a="1"/>
  <c r="C39" i="3" s="1"/>
  <c r="C38" i="3" a="1"/>
  <c r="C38" i="3" s="1"/>
  <c r="B39" i="3" a="1"/>
  <c r="B39" i="3" s="1"/>
  <c r="B38" i="3" a="1"/>
  <c r="B38" i="3" s="1"/>
  <c r="B30" i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C6" i="5"/>
  <c r="K12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J4" i="3" a="1"/>
  <c r="J8" i="3" a="1"/>
  <c r="J12" i="3" a="1"/>
  <c r="J16" i="3" a="1"/>
  <c r="J20" i="3" a="1"/>
  <c r="J24" i="3" a="1"/>
  <c r="J28" i="3" a="1"/>
  <c r="J32" i="3" a="1"/>
  <c r="J9" i="3" a="1"/>
  <c r="J13" i="3" a="1"/>
  <c r="J21" i="3" a="1"/>
  <c r="J29" i="3" a="1"/>
  <c r="J10" i="3" a="1"/>
  <c r="J18" i="3" a="1"/>
  <c r="J30" i="3" a="1"/>
  <c r="J11" i="3" a="1"/>
  <c r="J23" i="3" a="1"/>
  <c r="J5" i="3" a="1"/>
  <c r="J17" i="3" a="1"/>
  <c r="J25" i="3" a="1"/>
  <c r="J33" i="3" a="1"/>
  <c r="J6" i="3" a="1"/>
  <c r="J14" i="3" a="1"/>
  <c r="J22" i="3" a="1"/>
  <c r="J26" i="3" a="1"/>
  <c r="J34" i="3" a="1"/>
  <c r="J7" i="3" a="1"/>
  <c r="J15" i="3" a="1"/>
  <c r="J19" i="3" a="1"/>
  <c r="J27" i="3" a="1"/>
  <c r="J31" i="3" a="1"/>
  <c r="J3" i="3" a="1"/>
  <c r="J31" i="3" l="1"/>
  <c r="J27" i="3"/>
  <c r="J19" i="3"/>
  <c r="J15" i="3"/>
  <c r="J7" i="3"/>
  <c r="J34" i="3"/>
  <c r="J26" i="3"/>
  <c r="J22" i="3"/>
  <c r="J14" i="3"/>
  <c r="J6" i="3"/>
  <c r="J33" i="3"/>
  <c r="J25" i="3"/>
  <c r="J17" i="3"/>
  <c r="J5" i="3"/>
  <c r="J23" i="3"/>
  <c r="J11" i="3"/>
  <c r="J30" i="3"/>
  <c r="J18" i="3"/>
  <c r="J10" i="3"/>
  <c r="J29" i="3"/>
  <c r="J21" i="3"/>
  <c r="J13" i="3"/>
  <c r="J9" i="3"/>
  <c r="J32" i="3"/>
  <c r="J28" i="3"/>
  <c r="J24" i="3"/>
  <c r="J20" i="3"/>
  <c r="J16" i="3"/>
  <c r="J12" i="3"/>
  <c r="J8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EFDFC63-4110-4BBF-9444-74973B4DA0D5}" name="MS Access Database_Query" type="1" refreshedVersion="8" background="1">
    <dbPr connection="DSN=MS Access Database;DBQ=C:\Users\syj32\Desktop\컴활 기출\2025_기출문제집_컴활1급실기_학습자료_241206 update\02 최신기출유형\02회\학과별성적.accdb;DefaultDir=C:\Users\syj32\Desktop\컴활 기출\2025_기출문제집_컴활1급실기_학습자료_241206 update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"/>
  </connection>
  <connection id="2" xr16:uid="{C93CB9C0-A378-4DB7-A623-E32809C49901}" name="MS Access Database_Query1" type="1" refreshedVersion="8" background="1">
    <dbPr connection="DSN=MS Access Database;DBQ=C:\Users\syj32\Desktop\컴활 기출\2025_기출문제집_컴활1급실기_학습자료_241206 update\02 최신기출유형\02회\학과별성적.accdb;DefaultDir=C:\Users\syj32\Desktop\컴활 기출\2025_기출문제집_컴활1급실기_학습자료_241206 update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_x000d__x000a_WHERE (문과계열.총점&gt;=85)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<sst xmlns="http://schemas.openxmlformats.org/spreadsheetml/2006/main" count="436" uniqueCount="88">
  <si>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</si>
  <si>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</si>
  <si>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</si>
  <si>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</si>
  <si>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</si>
  <si>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</si>
  <si>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</si>
  <si>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</si>
  <si>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</si>
  <si>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</si>
  <si>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</si>
  <si>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</si>
  <si>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</si>
  <si>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</si>
  <si>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</si>
  <si>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</si>
  <si>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</si>
  <si>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</si>
  <si>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</si>
  <si>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</si>
  <si>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</si>
  <si>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</si>
  <si>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</si>
  <si>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</si>
  <si>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</si>
  <si>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</si>
  <si>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</si>
  <si>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</si>
  <si>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</si>
  <si>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</si>
  <si>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</si>
  <si>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</si>
  <si>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</si>
  <si>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</si>
  <si>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</si>
  <si>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</si>
  <si>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</si>
  <si>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</si>
  <si>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</si>
  <si>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</si>
  <si>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</si>
  <si>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</si>
  <si>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</si>
  <si>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</si>
  <si>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</si>
  <si>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</si>
  <si>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</si>
  <si>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</si>
  <si>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</si>
  <si>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</si>
  <si>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</si>
  <si>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</si>
  <si>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</si>
  <si>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</si>
  <si>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</si>
  <si>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</si>
  <si>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</si>
  <si>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</si>
  <si>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</si>
  <si>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</si>
  <si>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</si>
  <si>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</si>
  <si>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</si>
  <si>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</si>
  <si>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</si>
  <si>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</si>
  <si>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</si>
  <si>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</si>
  <si>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</si>
  <si>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</si>
  <si>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</si>
  <si>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</si>
  <si>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</si>
  <si>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</si>
  <si>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</si>
  <si>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</si>
  <si>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총합계</t>
  </si>
  <si>
    <t>값</t>
  </si>
  <si>
    <t>(모두)</t>
  </si>
  <si>
    <t>학과명2</t>
  </si>
  <si>
    <t>탐구형 학과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</si>
  <si>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</si>
  <si>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</si>
  <si>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</si>
  <si>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</si>
  <si>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</si>
  <si>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</si>
  <si>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예술·관습형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</si>
</sst>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8" formatCode="[Red][&gt;=95]&quot;A+(&quot;\ 0\ &quot;)&quot;;[Black][&gt;=90]&quot;A&quot;;&quot; &quot;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Fill="1" applyBorder="1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8" fontId="4" fillId="0" borderId="15" xfId="1" applyNumberFormat="1" applyFont="1" applyBorder="1" applyAlignment="1">
      <alignment horizontal="center" wrapText="1"/>
    </xf>
    <xf numFmtId="178" fontId="4" fillId="0" borderId="16" xfId="1" applyNumberFormat="1" applyFont="1" applyBorder="1" applyAlignment="1">
      <alignment horizontal="center" wrapText="1"/>
    </xf>
    <xf numFmtId="178" fontId="4" fillId="0" borderId="18" xfId="1" applyNumberFormat="1" applyFont="1" applyBorder="1" applyAlignment="1">
      <alignment horizontal="center" wrapText="1"/>
    </xf>
    <xf numFmtId="178" fontId="4" fillId="0" borderId="19" xfId="1" applyNumberFormat="1" applyFont="1" applyBorder="1" applyAlignment="1">
      <alignment horizontal="center" wrapText="1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soft" dir="t">
                <a:rot lat="0" lon="0" rev="0"/>
              </a:lightRig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66144F0F-6161-EEC7-042E-E313BF84CEA8}"/>
            </a:ext>
          </a:extLst>
        </xdr:cNvPr>
        <xdr:cNvSpPr/>
      </xdr:nvSpPr>
      <xdr:spPr>
        <a:xfrm>
          <a:off x="3511551" y="215900"/>
          <a:ext cx="666749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4" name="사각형: 빗면 3">
          <a:extLst>
            <a:ext uri="{FF2B5EF4-FFF2-40B4-BE49-F238E27FC236}">
              <a16:creationId xmlns:a16="http://schemas.microsoft.com/office/drawing/2014/main" id="{FA450F5D-7B2B-68EC-B36B-8F0F22D7263B}"/>
            </a:ext>
          </a:extLst>
        </xdr:cNvPr>
        <xdr:cNvSpPr/>
      </xdr:nvSpPr>
      <xdr:spPr>
        <a:xfrm>
          <a:off x="4178300" y="215900"/>
          <a:ext cx="7429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indent="0" algn="l"/>
          <a:r>
            <a:rPr lang="ko-KR" altLang="en-US" sz="1100">
              <a:solidFill>
                <a:schemeClr val="lt1">
                  <a:lumMod val="100000"/>
                </a:schemeClr>
              </a:solidFill>
              <a:latin typeface="+mn-lt"/>
              <a:ea typeface="+mn-ea"/>
              <a:cs typeface="+mn-cs"/>
            </a:rPr>
            <a:t>그래프</a:t>
          </a:r>
        </a:p>
        <a:p>
          <a:pPr algn="l"/>
          <a:endParaRPr lang="ko-KR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0</xdr:row>
          <xdr:rowOff>171450</xdr:rowOff>
        </xdr:from>
        <xdr:to>
          <xdr:col>8</xdr:col>
          <xdr:colOff>1003300</xdr:colOff>
          <xdr:row>2</xdr:row>
          <xdr:rowOff>146050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신영준" refreshedDate="45752.787139930559" backgroundQuery="1" createdVersion="8" refreshedVersion="8" minRefreshableVersion="3" recordCount="35" xr:uid="{EF72B85B-E432-46DF-8898-F937EDC5DD16}">
  <cacheSource type="external" connectionId="2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 count="32">
        <n v="87.95"/>
        <n v="92.1"/>
        <n v="93.55"/>
        <n v="93.35"/>
        <n v="86.15"/>
        <n v="87.75"/>
        <n v="93.85"/>
        <n v="96.85"/>
        <n v="89.5"/>
        <n v="86.65"/>
        <n v="89.45"/>
        <n v="88.75"/>
        <n v="91.85"/>
        <n v="89.75"/>
        <n v="90.45"/>
        <n v="90.1"/>
        <n v="91.6"/>
        <n v="91.25"/>
        <n v="93.05"/>
        <n v="87.7"/>
        <n v="92.85"/>
        <n v="91.75"/>
        <n v="93"/>
        <n v="90.05"/>
        <n v="90.9"/>
        <n v="91.15"/>
        <n v="85.15"/>
        <n v="86.5"/>
        <n v="95.15"/>
        <n v="92.55"/>
        <n v="92.45"/>
        <n v="97.15"/>
      </sharedItems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x v="0"/>
  </r>
  <r>
    <x v="1"/>
    <x v="0"/>
    <x v="0"/>
    <x v="1"/>
    <x v="1"/>
    <x v="1"/>
    <x v="1"/>
  </r>
  <r>
    <x v="1"/>
    <x v="0"/>
    <x v="1"/>
    <x v="0"/>
    <x v="2"/>
    <x v="2"/>
    <x v="2"/>
  </r>
  <r>
    <x v="1"/>
    <x v="1"/>
    <x v="1"/>
    <x v="2"/>
    <x v="3"/>
    <x v="3"/>
    <x v="3"/>
  </r>
  <r>
    <x v="0"/>
    <x v="1"/>
    <x v="0"/>
    <x v="3"/>
    <x v="4"/>
    <x v="1"/>
    <x v="4"/>
  </r>
  <r>
    <x v="0"/>
    <x v="0"/>
    <x v="0"/>
    <x v="4"/>
    <x v="5"/>
    <x v="4"/>
    <x v="5"/>
  </r>
  <r>
    <x v="2"/>
    <x v="1"/>
    <x v="0"/>
    <x v="0"/>
    <x v="6"/>
    <x v="0"/>
    <x v="3"/>
  </r>
  <r>
    <x v="3"/>
    <x v="1"/>
    <x v="0"/>
    <x v="0"/>
    <x v="7"/>
    <x v="3"/>
    <x v="6"/>
  </r>
  <r>
    <x v="2"/>
    <x v="0"/>
    <x v="0"/>
    <x v="5"/>
    <x v="6"/>
    <x v="5"/>
    <x v="7"/>
  </r>
  <r>
    <x v="2"/>
    <x v="1"/>
    <x v="1"/>
    <x v="1"/>
    <x v="8"/>
    <x v="6"/>
    <x v="8"/>
  </r>
  <r>
    <x v="1"/>
    <x v="0"/>
    <x v="1"/>
    <x v="3"/>
    <x v="9"/>
    <x v="5"/>
    <x v="9"/>
  </r>
  <r>
    <x v="3"/>
    <x v="0"/>
    <x v="0"/>
    <x v="0"/>
    <x v="9"/>
    <x v="7"/>
    <x v="10"/>
  </r>
  <r>
    <x v="3"/>
    <x v="2"/>
    <x v="1"/>
    <x v="4"/>
    <x v="3"/>
    <x v="8"/>
    <x v="11"/>
  </r>
  <r>
    <x v="0"/>
    <x v="0"/>
    <x v="0"/>
    <x v="5"/>
    <x v="8"/>
    <x v="3"/>
    <x v="12"/>
  </r>
  <r>
    <x v="2"/>
    <x v="0"/>
    <x v="0"/>
    <x v="4"/>
    <x v="10"/>
    <x v="9"/>
    <x v="13"/>
  </r>
  <r>
    <x v="0"/>
    <x v="1"/>
    <x v="0"/>
    <x v="2"/>
    <x v="10"/>
    <x v="10"/>
    <x v="14"/>
  </r>
  <r>
    <x v="3"/>
    <x v="0"/>
    <x v="0"/>
    <x v="1"/>
    <x v="4"/>
    <x v="2"/>
    <x v="15"/>
  </r>
  <r>
    <x v="1"/>
    <x v="1"/>
    <x v="1"/>
    <x v="6"/>
    <x v="10"/>
    <x v="11"/>
    <x v="16"/>
  </r>
  <r>
    <x v="3"/>
    <x v="0"/>
    <x v="0"/>
    <x v="2"/>
    <x v="2"/>
    <x v="10"/>
    <x v="17"/>
  </r>
  <r>
    <x v="2"/>
    <x v="1"/>
    <x v="0"/>
    <x v="5"/>
    <x v="11"/>
    <x v="3"/>
    <x v="18"/>
  </r>
  <r>
    <x v="0"/>
    <x v="1"/>
    <x v="0"/>
    <x v="7"/>
    <x v="8"/>
    <x v="5"/>
    <x v="19"/>
  </r>
  <r>
    <x v="2"/>
    <x v="0"/>
    <x v="1"/>
    <x v="5"/>
    <x v="7"/>
    <x v="7"/>
    <x v="20"/>
  </r>
  <r>
    <x v="1"/>
    <x v="1"/>
    <x v="1"/>
    <x v="4"/>
    <x v="7"/>
    <x v="9"/>
    <x v="21"/>
  </r>
  <r>
    <x v="0"/>
    <x v="1"/>
    <x v="0"/>
    <x v="6"/>
    <x v="2"/>
    <x v="3"/>
    <x v="22"/>
  </r>
  <r>
    <x v="3"/>
    <x v="1"/>
    <x v="0"/>
    <x v="8"/>
    <x v="10"/>
    <x v="9"/>
    <x v="20"/>
  </r>
  <r>
    <x v="3"/>
    <x v="1"/>
    <x v="1"/>
    <x v="9"/>
    <x v="5"/>
    <x v="0"/>
    <x v="23"/>
  </r>
  <r>
    <x v="0"/>
    <x v="1"/>
    <x v="0"/>
    <x v="1"/>
    <x v="9"/>
    <x v="2"/>
    <x v="24"/>
  </r>
  <r>
    <x v="0"/>
    <x v="0"/>
    <x v="0"/>
    <x v="10"/>
    <x v="3"/>
    <x v="9"/>
    <x v="17"/>
  </r>
  <r>
    <x v="1"/>
    <x v="1"/>
    <x v="1"/>
    <x v="10"/>
    <x v="5"/>
    <x v="10"/>
    <x v="25"/>
  </r>
  <r>
    <x v="2"/>
    <x v="0"/>
    <x v="1"/>
    <x v="11"/>
    <x v="12"/>
    <x v="5"/>
    <x v="26"/>
  </r>
  <r>
    <x v="2"/>
    <x v="1"/>
    <x v="1"/>
    <x v="12"/>
    <x v="13"/>
    <x v="5"/>
    <x v="27"/>
  </r>
  <r>
    <x v="2"/>
    <x v="1"/>
    <x v="0"/>
    <x v="13"/>
    <x v="9"/>
    <x v="11"/>
    <x v="28"/>
  </r>
  <r>
    <x v="2"/>
    <x v="1"/>
    <x v="1"/>
    <x v="0"/>
    <x v="4"/>
    <x v="2"/>
    <x v="29"/>
  </r>
  <r>
    <x v="0"/>
    <x v="1"/>
    <x v="0"/>
    <x v="0"/>
    <x v="1"/>
    <x v="11"/>
    <x v="30"/>
  </r>
  <r>
    <x v="3"/>
    <x v="0"/>
    <x v="0"/>
    <x v="8"/>
    <x v="14"/>
    <x v="2"/>
    <x v="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DDE10A-8557-4B03-8C47-284D2D0225FA}" name="피벗 테이블2" cacheId="9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insertBlankRow="1">
      <items count="5">
        <item sd="0" x="3"/>
        <item sd="0" x="2"/>
        <item sd="0" x="1"/>
        <item sd="0" x="0"/>
        <item t="default"/>
      </items>
    </pivotField>
    <pivotField axis="axisPage" compact="0" showAll="0" insertBlankRow="1">
      <items count="4">
        <item x="1"/>
        <item x="0"/>
        <item x="2"/>
        <item t="default"/>
      </items>
    </pivotField>
    <pivotField axis="axisCol" compact="0" showAll="0" insertBlankRow="1">
      <items count="3">
        <item x="0"/>
        <item x="1"/>
        <item t="default"/>
      </items>
    </pivotField>
    <pivotField dataField="1" compact="0" showAll="0" insertBlankRow="1"/>
    <pivotField dataField="1" compact="0" showAll="0" insertBlankRow="1"/>
    <pivotField dataField="1" compact="0" showAll="0" insertBlankRow="1"/>
    <pivotField compact="0" showAll="0" insertBlankRow="1">
      <items count="33">
        <item x="26"/>
        <item x="4"/>
        <item x="27"/>
        <item x="9"/>
        <item x="19"/>
        <item x="5"/>
        <item x="0"/>
        <item x="11"/>
        <item x="10"/>
        <item x="8"/>
        <item x="13"/>
        <item x="23"/>
        <item x="15"/>
        <item x="14"/>
        <item x="24"/>
        <item x="25"/>
        <item x="17"/>
        <item x="16"/>
        <item x="21"/>
        <item x="12"/>
        <item x="1"/>
        <item x="30"/>
        <item x="29"/>
        <item x="20"/>
        <item x="22"/>
        <item x="18"/>
        <item x="3"/>
        <item x="2"/>
        <item x="6"/>
        <item x="28"/>
        <item x="7"/>
        <item x="31"/>
        <item t="default"/>
      </items>
    </pivotField>
    <pivotField axis="axisRow" compact="0" showAll="0" insertBlankRow="1">
      <items count="3">
        <item n="탐구형 학과" sd="0" x="0"/>
        <item n="예술·관습형 학과" sd="0" x="1"/>
        <item t="default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평균 : 어학테스트" fld="4" subtotal="average" baseField="7" baseItem="0" numFmtId="176"/>
    <dataField name="평균 : 면접" fld="5" subtotal="average" baseField="7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K41"/>
  <sheetViews>
    <sheetView topLeftCell="A18" workbookViewId="0">
      <selection activeCell="N38" sqref="N38"/>
    </sheetView>
  </sheetViews>
  <sheetFormatPr defaultRowHeight="17" x14ac:dyDescent="0.45"/>
  <cols>
    <col min="1" max="1" width="2.83203125" customWidth="1"/>
    <col min="2" max="2" width="13" bestFit="1" customWidth="1"/>
    <col min="3" max="3" width="7.08203125" bestFit="1" customWidth="1"/>
    <col min="4" max="4" width="4.75" customWidth="1"/>
    <col min="5" max="5" width="5.08203125" customWidth="1"/>
    <col min="7" max="7" width="11" bestFit="1" customWidth="1"/>
    <col min="8" max="8" width="5.75" customWidth="1"/>
  </cols>
  <sheetData>
    <row r="2" spans="2:11" x14ac:dyDescent="0.4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1" x14ac:dyDescent="0.45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11" x14ac:dyDescent="0.45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11" x14ac:dyDescent="0.45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11" x14ac:dyDescent="0.45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11" x14ac:dyDescent="0.45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11" x14ac:dyDescent="0.45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11" x14ac:dyDescent="0.45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11" x14ac:dyDescent="0.45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11" x14ac:dyDescent="0.45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11" x14ac:dyDescent="0.45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  <c r="K12">
        <f>LARGE($H$3:$H$27,10)</f>
        <v>92</v>
      </c>
    </row>
    <row r="13" spans="2:11" x14ac:dyDescent="0.45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11" x14ac:dyDescent="0.45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11" x14ac:dyDescent="0.45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11" x14ac:dyDescent="0.45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5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5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5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5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5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5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5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5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5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5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5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5">
      <c r="B29" s="30" t="s">
        <v>75</v>
      </c>
    </row>
    <row r="30" spans="2:8" x14ac:dyDescent="0.45">
      <c r="B30" t="b">
        <f>AND(OR($B3="문예창작과",$B3="문헌정보학과"),COUNTIF($F3:$H3,"&gt;=80")=3)</f>
        <v>1</v>
      </c>
    </row>
    <row r="32" spans="2:8" x14ac:dyDescent="0.45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5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5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5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5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5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5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5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5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5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AND($E3="남",LARGE($H$3:$H$27,10)&lt;=$H3)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F3" sqref="F3:I28"/>
    </sheetView>
  </sheetViews>
  <sheetFormatPr defaultRowHeight="17" x14ac:dyDescent="0.45"/>
  <cols>
    <col min="1" max="1" width="4.25" customWidth="1"/>
    <col min="2" max="2" width="13" bestFit="1" customWidth="1"/>
    <col min="3" max="5" width="7.33203125" customWidth="1"/>
    <col min="6" max="6" width="10.25" customWidth="1"/>
    <col min="7" max="7" width="12.08203125" customWidth="1"/>
    <col min="8" max="8" width="7.33203125" customWidth="1"/>
    <col min="9" max="9" width="8.33203125" customWidth="1"/>
  </cols>
  <sheetData>
    <row r="2" spans="2:9" x14ac:dyDescent="0.45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5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40">
        <v>75.95</v>
      </c>
    </row>
    <row r="4" spans="2:9" x14ac:dyDescent="0.45">
      <c r="B4" s="8" t="s">
        <v>19</v>
      </c>
      <c r="C4" s="8" t="s">
        <v>39</v>
      </c>
      <c r="D4" s="8">
        <v>2</v>
      </c>
      <c r="E4" s="8" t="s">
        <v>11</v>
      </c>
      <c r="F4" s="32">
        <v>97.3</v>
      </c>
      <c r="G4" s="32">
        <v>62</v>
      </c>
      <c r="H4" s="32">
        <v>77</v>
      </c>
      <c r="I4" s="41">
        <v>84.15</v>
      </c>
    </row>
    <row r="5" spans="2:9" x14ac:dyDescent="0.45">
      <c r="B5" s="8" t="s">
        <v>7</v>
      </c>
      <c r="C5" s="8" t="s">
        <v>16</v>
      </c>
      <c r="D5" s="8">
        <v>4</v>
      </c>
      <c r="E5" s="8" t="s">
        <v>9</v>
      </c>
      <c r="F5" s="32">
        <v>81.099999999999994</v>
      </c>
      <c r="G5" s="32">
        <v>82</v>
      </c>
      <c r="H5" s="32">
        <v>82</v>
      </c>
      <c r="I5" s="41">
        <v>81.55</v>
      </c>
    </row>
    <row r="6" spans="2:9" x14ac:dyDescent="0.45">
      <c r="B6" s="8" t="s">
        <v>12</v>
      </c>
      <c r="C6" s="8" t="s">
        <v>17</v>
      </c>
      <c r="D6" s="8">
        <v>3</v>
      </c>
      <c r="E6" s="8" t="s">
        <v>9</v>
      </c>
      <c r="F6" s="32">
        <v>81.099999999999994</v>
      </c>
      <c r="G6" s="32">
        <v>87</v>
      </c>
      <c r="H6" s="32">
        <v>82</v>
      </c>
      <c r="I6" s="41">
        <v>82.55</v>
      </c>
    </row>
    <row r="7" spans="2:9" x14ac:dyDescent="0.45">
      <c r="B7" s="8" t="s">
        <v>22</v>
      </c>
      <c r="C7" s="8" t="s">
        <v>23</v>
      </c>
      <c r="D7" s="8">
        <v>4</v>
      </c>
      <c r="E7" s="8" t="s">
        <v>9</v>
      </c>
      <c r="F7" s="32">
        <v>72.8</v>
      </c>
      <c r="G7" s="32">
        <v>98</v>
      </c>
      <c r="H7" s="32">
        <v>80</v>
      </c>
      <c r="I7" s="41">
        <v>80</v>
      </c>
    </row>
    <row r="8" spans="2:9" x14ac:dyDescent="0.45">
      <c r="B8" s="8" t="s">
        <v>7</v>
      </c>
      <c r="C8" s="8" t="s">
        <v>24</v>
      </c>
      <c r="D8" s="8">
        <v>2</v>
      </c>
      <c r="E8" s="8" t="s">
        <v>11</v>
      </c>
      <c r="F8" s="32">
        <v>72.8</v>
      </c>
      <c r="G8" s="32">
        <v>99</v>
      </c>
      <c r="H8" s="32">
        <v>80</v>
      </c>
      <c r="I8" s="41">
        <v>80.2</v>
      </c>
    </row>
    <row r="9" spans="2:9" x14ac:dyDescent="0.45">
      <c r="B9" s="8" t="s">
        <v>22</v>
      </c>
      <c r="C9" s="8" t="s">
        <v>40</v>
      </c>
      <c r="D9" s="8">
        <v>3</v>
      </c>
      <c r="E9" s="8" t="s">
        <v>9</v>
      </c>
      <c r="F9" s="32">
        <v>93.3</v>
      </c>
      <c r="G9" s="32">
        <v>70</v>
      </c>
      <c r="H9" s="32">
        <v>91</v>
      </c>
      <c r="I9" s="41">
        <v>87.95</v>
      </c>
    </row>
    <row r="10" spans="2:9" x14ac:dyDescent="0.45">
      <c r="B10" s="8" t="s">
        <v>7</v>
      </c>
      <c r="C10" s="8" t="s">
        <v>41</v>
      </c>
      <c r="D10" s="8">
        <v>2</v>
      </c>
      <c r="E10" s="8" t="s">
        <v>11</v>
      </c>
      <c r="F10" s="32">
        <v>69.099999999999994</v>
      </c>
      <c r="G10" s="32">
        <v>94</v>
      </c>
      <c r="H10" s="32">
        <v>92</v>
      </c>
      <c r="I10" s="41">
        <v>80.95</v>
      </c>
    </row>
    <row r="11" spans="2:9" x14ac:dyDescent="0.45">
      <c r="B11" s="8" t="s">
        <v>12</v>
      </c>
      <c r="C11" s="8" t="s">
        <v>42</v>
      </c>
      <c r="D11" s="8">
        <v>3</v>
      </c>
      <c r="E11" s="8" t="s">
        <v>9</v>
      </c>
      <c r="F11" s="32">
        <v>88.4</v>
      </c>
      <c r="G11" s="32">
        <v>94</v>
      </c>
      <c r="H11" s="32">
        <v>97</v>
      </c>
      <c r="I11" s="41">
        <v>92.1</v>
      </c>
    </row>
    <row r="12" spans="2:9" x14ac:dyDescent="0.45">
      <c r="B12" s="8" t="s">
        <v>22</v>
      </c>
      <c r="C12" s="8" t="s">
        <v>43</v>
      </c>
      <c r="D12" s="8">
        <v>2</v>
      </c>
      <c r="E12" s="8" t="s">
        <v>9</v>
      </c>
      <c r="F12" s="32">
        <v>86.6</v>
      </c>
      <c r="G12" s="32">
        <v>78</v>
      </c>
      <c r="H12" s="32">
        <v>96</v>
      </c>
      <c r="I12" s="41">
        <v>87.7</v>
      </c>
    </row>
    <row r="13" spans="2:9" x14ac:dyDescent="0.45">
      <c r="B13" s="8" t="s">
        <v>7</v>
      </c>
      <c r="C13" s="8" t="s">
        <v>14</v>
      </c>
      <c r="D13" s="8">
        <v>3</v>
      </c>
      <c r="E13" s="8" t="s">
        <v>11</v>
      </c>
      <c r="F13" s="32">
        <v>97.3</v>
      </c>
      <c r="G13" s="32">
        <v>98</v>
      </c>
      <c r="H13" s="32">
        <v>82</v>
      </c>
      <c r="I13" s="41">
        <v>92.85</v>
      </c>
    </row>
    <row r="14" spans="2:9" x14ac:dyDescent="0.45">
      <c r="B14" s="8" t="s">
        <v>12</v>
      </c>
      <c r="C14" s="8" t="s">
        <v>15</v>
      </c>
      <c r="D14" s="8">
        <v>2</v>
      </c>
      <c r="E14" s="8" t="s">
        <v>11</v>
      </c>
      <c r="F14" s="32">
        <v>91.5</v>
      </c>
      <c r="G14" s="32">
        <v>98</v>
      </c>
      <c r="H14" s="32">
        <v>88</v>
      </c>
      <c r="I14" s="41">
        <v>91.75</v>
      </c>
    </row>
    <row r="15" spans="2:9" x14ac:dyDescent="0.45">
      <c r="B15" s="8" t="s">
        <v>22</v>
      </c>
      <c r="C15" s="8" t="s">
        <v>27</v>
      </c>
      <c r="D15" s="8">
        <v>2</v>
      </c>
      <c r="E15" s="8" t="s">
        <v>9</v>
      </c>
      <c r="F15" s="32">
        <v>94</v>
      </c>
      <c r="G15" s="32">
        <v>92</v>
      </c>
      <c r="H15" s="32">
        <v>92</v>
      </c>
      <c r="I15" s="41">
        <v>93</v>
      </c>
    </row>
    <row r="16" spans="2:9" x14ac:dyDescent="0.45">
      <c r="B16" s="8" t="s">
        <v>19</v>
      </c>
      <c r="C16" s="8" t="s">
        <v>28</v>
      </c>
      <c r="D16" s="8">
        <v>2</v>
      </c>
      <c r="E16" s="8" t="s">
        <v>9</v>
      </c>
      <c r="F16" s="32">
        <v>97.7</v>
      </c>
      <c r="G16" s="32">
        <v>88</v>
      </c>
      <c r="H16" s="32">
        <v>88</v>
      </c>
      <c r="I16" s="41">
        <v>92.85</v>
      </c>
    </row>
    <row r="17" spans="2:9" x14ac:dyDescent="0.45">
      <c r="B17" s="8" t="s">
        <v>19</v>
      </c>
      <c r="C17" s="8" t="s">
        <v>44</v>
      </c>
      <c r="D17" s="8">
        <v>2</v>
      </c>
      <c r="E17" s="8" t="s">
        <v>11</v>
      </c>
      <c r="F17" s="32">
        <v>87.1</v>
      </c>
      <c r="G17" s="32">
        <v>96</v>
      </c>
      <c r="H17" s="32">
        <v>91</v>
      </c>
      <c r="I17" s="41">
        <v>90.05</v>
      </c>
    </row>
    <row r="18" spans="2:9" x14ac:dyDescent="0.45">
      <c r="B18" s="8" t="s">
        <v>22</v>
      </c>
      <c r="C18" s="8" t="s">
        <v>34</v>
      </c>
      <c r="D18" s="8">
        <v>2</v>
      </c>
      <c r="E18" s="8" t="s">
        <v>9</v>
      </c>
      <c r="F18" s="32">
        <v>88.4</v>
      </c>
      <c r="G18" s="32">
        <v>91</v>
      </c>
      <c r="H18" s="32">
        <v>95</v>
      </c>
      <c r="I18" s="41">
        <v>90.9</v>
      </c>
    </row>
    <row r="19" spans="2:9" x14ac:dyDescent="0.45">
      <c r="B19" s="8" t="s">
        <v>22</v>
      </c>
      <c r="C19" s="8" t="s">
        <v>35</v>
      </c>
      <c r="D19" s="8">
        <v>3</v>
      </c>
      <c r="E19" s="8" t="s">
        <v>9</v>
      </c>
      <c r="F19" s="32">
        <v>91.7</v>
      </c>
      <c r="G19" s="32">
        <v>95</v>
      </c>
      <c r="H19" s="32">
        <v>88</v>
      </c>
      <c r="I19" s="41">
        <v>91.25</v>
      </c>
    </row>
    <row r="20" spans="2:9" x14ac:dyDescent="0.45">
      <c r="B20" s="8" t="s">
        <v>12</v>
      </c>
      <c r="C20" s="8" t="s">
        <v>45</v>
      </c>
      <c r="D20" s="8">
        <v>2</v>
      </c>
      <c r="E20" s="8" t="s">
        <v>11</v>
      </c>
      <c r="F20" s="32">
        <v>91.7</v>
      </c>
      <c r="G20" s="32">
        <v>96</v>
      </c>
      <c r="H20" s="32">
        <v>87</v>
      </c>
      <c r="I20" s="41">
        <v>91.15</v>
      </c>
    </row>
    <row r="21" spans="2:9" x14ac:dyDescent="0.45">
      <c r="B21" s="8" t="s">
        <v>7</v>
      </c>
      <c r="C21" s="8" t="s">
        <v>46</v>
      </c>
      <c r="D21" s="8">
        <v>3</v>
      </c>
      <c r="E21" s="8" t="s">
        <v>11</v>
      </c>
      <c r="F21" s="32">
        <v>71.099999999999994</v>
      </c>
      <c r="G21" s="32">
        <v>92</v>
      </c>
      <c r="H21" s="32">
        <v>92</v>
      </c>
      <c r="I21" s="41">
        <v>81.55</v>
      </c>
    </row>
    <row r="22" spans="2:9" x14ac:dyDescent="0.45">
      <c r="B22" s="8" t="s">
        <v>7</v>
      </c>
      <c r="C22" s="8" t="s">
        <v>47</v>
      </c>
      <c r="D22" s="8">
        <v>3</v>
      </c>
      <c r="E22" s="8" t="s">
        <v>11</v>
      </c>
      <c r="F22" s="32">
        <v>81.099999999999994</v>
      </c>
      <c r="G22" s="32">
        <v>79</v>
      </c>
      <c r="H22" s="32">
        <v>96</v>
      </c>
      <c r="I22" s="41">
        <v>85.15</v>
      </c>
    </row>
    <row r="23" spans="2:9" x14ac:dyDescent="0.45">
      <c r="B23" s="8" t="s">
        <v>7</v>
      </c>
      <c r="C23" s="8" t="s">
        <v>48</v>
      </c>
      <c r="D23" s="8">
        <v>2</v>
      </c>
      <c r="E23" s="8" t="s">
        <v>11</v>
      </c>
      <c r="F23" s="32">
        <v>84.6</v>
      </c>
      <c r="G23" s="32">
        <v>77</v>
      </c>
      <c r="H23" s="32">
        <v>96</v>
      </c>
      <c r="I23" s="41">
        <v>86.5</v>
      </c>
    </row>
    <row r="24" spans="2:9" x14ac:dyDescent="0.45">
      <c r="B24" s="8" t="s">
        <v>7</v>
      </c>
      <c r="C24" s="8" t="s">
        <v>49</v>
      </c>
      <c r="D24" s="8">
        <v>3</v>
      </c>
      <c r="E24" s="8" t="s">
        <v>9</v>
      </c>
      <c r="F24" s="32">
        <v>72.8</v>
      </c>
      <c r="G24" s="32">
        <v>95</v>
      </c>
      <c r="H24" s="32">
        <v>91</v>
      </c>
      <c r="I24" s="41">
        <v>82.7</v>
      </c>
    </row>
    <row r="25" spans="2:9" x14ac:dyDescent="0.45">
      <c r="B25" s="8" t="s">
        <v>7</v>
      </c>
      <c r="C25" s="8" t="s">
        <v>50</v>
      </c>
      <c r="D25" s="8">
        <v>2</v>
      </c>
      <c r="E25" s="8" t="s">
        <v>9</v>
      </c>
      <c r="F25" s="32">
        <v>99.9</v>
      </c>
      <c r="G25" s="32">
        <v>91</v>
      </c>
      <c r="H25" s="32">
        <v>90</v>
      </c>
      <c r="I25" s="41">
        <v>95.15</v>
      </c>
    </row>
    <row r="26" spans="2:9" x14ac:dyDescent="0.45">
      <c r="B26" s="8" t="s">
        <v>7</v>
      </c>
      <c r="C26" s="8" t="s">
        <v>51</v>
      </c>
      <c r="D26" s="8">
        <v>2</v>
      </c>
      <c r="E26" s="8" t="s">
        <v>11</v>
      </c>
      <c r="F26" s="32">
        <v>93.3</v>
      </c>
      <c r="G26" s="32">
        <v>87</v>
      </c>
      <c r="H26" s="32">
        <v>95</v>
      </c>
      <c r="I26" s="41">
        <v>92.55</v>
      </c>
    </row>
    <row r="27" spans="2:9" x14ac:dyDescent="0.45">
      <c r="B27" s="8" t="s">
        <v>22</v>
      </c>
      <c r="C27" s="8" t="s">
        <v>36</v>
      </c>
      <c r="D27" s="8">
        <v>2</v>
      </c>
      <c r="E27" s="8" t="s">
        <v>9</v>
      </c>
      <c r="F27" s="32">
        <v>93.3</v>
      </c>
      <c r="G27" s="32">
        <v>94</v>
      </c>
      <c r="H27" s="32">
        <v>90</v>
      </c>
      <c r="I27" s="41">
        <v>92.45</v>
      </c>
    </row>
    <row r="28" spans="2:9" x14ac:dyDescent="0.45">
      <c r="B28" s="9" t="s">
        <v>19</v>
      </c>
      <c r="C28" s="9" t="s">
        <v>37</v>
      </c>
      <c r="D28" s="9">
        <v>3</v>
      </c>
      <c r="E28" s="9" t="s">
        <v>9</v>
      </c>
      <c r="F28" s="33">
        <v>97.7</v>
      </c>
      <c r="G28" s="33">
        <v>99</v>
      </c>
      <c r="H28" s="33">
        <v>95</v>
      </c>
      <c r="I28" s="42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10" zoomScale="70" zoomScaleNormal="70" workbookViewId="0">
      <selection activeCell="B38" sqref="B38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9.58203125" bestFit="1" customWidth="1"/>
    <col min="4" max="4" width="6.25" customWidth="1"/>
    <col min="6" max="6" width="11" bestFit="1" customWidth="1"/>
    <col min="7" max="7" width="7.08203125" customWidth="1"/>
    <col min="8" max="8" width="7.5" customWidth="1"/>
    <col min="9" max="9" width="21.33203125" bestFit="1" customWidth="1"/>
    <col min="10" max="10" width="17.25" bestFit="1" customWidth="1"/>
  </cols>
  <sheetData>
    <row r="1" spans="1:10" x14ac:dyDescent="0.45">
      <c r="A1" t="s">
        <v>52</v>
      </c>
    </row>
    <row r="2" spans="1:10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5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SUMPRODUCT($E3:$G3,{0.7,0.2,0.1})</f>
        <v>82.61</v>
      </c>
      <c r="I3" s="3" t="str">
        <f>_xlfn.CONCAT(REPT("★",QUOTIENT($E3,10)),REPT("☆",10-QUOTIENT($E3,10)))</f>
        <v>★★★★★★★☆☆☆</v>
      </c>
      <c r="J3" s="3" t="str" cm="1">
        <f t="array" ref="J3">fn비고(E3,F3,G3,H3)</f>
        <v xml:space="preserve"> </v>
      </c>
    </row>
    <row r="4" spans="1:10" x14ac:dyDescent="0.45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SUMPRODUCT($E4:$G4,{0.7,0.2,0.1})</f>
        <v>90.85</v>
      </c>
      <c r="I4" s="3" t="str">
        <f t="shared" ref="I4:I34" si="0">_xlfn.CONCAT(REPT("★",QUOTIENT($E4,10)),REPT("☆",10-QUOTIENT($E4,10)))</f>
        <v>★★★★★★★★★☆</v>
      </c>
      <c r="J4" s="3" t="str" cm="1">
        <f t="array" ref="J4">fn비고(E4,F4,G4,H4)</f>
        <v xml:space="preserve"> </v>
      </c>
    </row>
    <row r="5" spans="1:10" x14ac:dyDescent="0.45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SUMPRODUCT($E5:$G5,{0.7,0.2,0.1})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 xml:space="preserve"> </v>
      </c>
    </row>
    <row r="6" spans="1:10" x14ac:dyDescent="0.45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SUMPRODUCT($E6:$G6,{0.7,0.2,0.1})</f>
        <v>84.22</v>
      </c>
      <c r="I6" s="3" t="str">
        <f t="shared" si="0"/>
        <v>★★★★★★★★☆☆</v>
      </c>
      <c r="J6" s="3" t="str" cm="1">
        <f t="array" ref="J6">fn비고(E6,F6,G6,H6)</f>
        <v xml:space="preserve"> </v>
      </c>
    </row>
    <row r="7" spans="1:10" x14ac:dyDescent="0.45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SUMPRODUCT($E7:$G7,{0.7,0.2,0.1})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5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SUMPRODUCT($E8:$G8,{0.7,0.2,0.1})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 xml:space="preserve"> </v>
      </c>
    </row>
    <row r="9" spans="1:10" x14ac:dyDescent="0.45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SUMPRODUCT($E9:$G9,{0.7,0.2,0.1})</f>
        <v>94.79</v>
      </c>
      <c r="I9" s="3" t="str">
        <f t="shared" si="0"/>
        <v>★★★★★★★★★☆</v>
      </c>
      <c r="J9" s="3" t="str" cm="1">
        <f t="array" ref="J9">fn비고(E9,F9,G9,H9)</f>
        <v xml:space="preserve"> </v>
      </c>
    </row>
    <row r="10" spans="1:10" x14ac:dyDescent="0.45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SUMPRODUCT($E10:$G10,{0.7,0.2,0.1})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 xml:space="preserve"> </v>
      </c>
    </row>
    <row r="11" spans="1:10" x14ac:dyDescent="0.45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SUMPRODUCT($E11:$G11,{0.7,0.2,0.1})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 xml:space="preserve"> </v>
      </c>
    </row>
    <row r="12" spans="1:10" x14ac:dyDescent="0.45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SUMPRODUCT($E12:$G12,{0.7,0.2,0.1})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5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SUMPRODUCT($E13:$G13,{0.7,0.2,0.1})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 xml:space="preserve"> </v>
      </c>
    </row>
    <row r="14" spans="1:10" x14ac:dyDescent="0.45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SUMPRODUCT($E14:$G14,{0.7,0.2,0.1})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 xml:space="preserve"> </v>
      </c>
    </row>
    <row r="15" spans="1:10" x14ac:dyDescent="0.45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SUMPRODUCT($E15:$G15,{0.7,0.2,0.1})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 xml:space="preserve"> </v>
      </c>
    </row>
    <row r="16" spans="1:10" x14ac:dyDescent="0.45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SUMPRODUCT($E16:$G16,{0.7,0.2,0.1})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 xml:space="preserve"> </v>
      </c>
    </row>
    <row r="17" spans="1:10" x14ac:dyDescent="0.45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SUMPRODUCT($E17:$G17,{0.7,0.2,0.1})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 xml:space="preserve"> </v>
      </c>
    </row>
    <row r="18" spans="1:10" x14ac:dyDescent="0.45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SUMPRODUCT($E18:$G18,{0.7,0.2,0.1})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 xml:space="preserve"> </v>
      </c>
    </row>
    <row r="19" spans="1:10" x14ac:dyDescent="0.45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SUMPRODUCT($E19:$G19,{0.7,0.2,0.1})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 xml:space="preserve"> </v>
      </c>
    </row>
    <row r="20" spans="1:10" x14ac:dyDescent="0.45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SUMPRODUCT($E20:$G20,{0.7,0.2,0.1})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 xml:space="preserve"> </v>
      </c>
    </row>
    <row r="21" spans="1:10" x14ac:dyDescent="0.45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SUMPRODUCT($E21:$G21,{0.7,0.2,0.1})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 xml:space="preserve"> </v>
      </c>
    </row>
    <row r="22" spans="1:10" x14ac:dyDescent="0.45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SUMPRODUCT($E22:$G22,{0.7,0.2,0.1})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 xml:space="preserve"> </v>
      </c>
    </row>
    <row r="23" spans="1:10" x14ac:dyDescent="0.45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SUMPRODUCT($E23:$G23,{0.7,0.2,0.1})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 xml:space="preserve"> </v>
      </c>
    </row>
    <row r="24" spans="1:10" x14ac:dyDescent="0.45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SUMPRODUCT($E24:$G24,{0.7,0.2,0.1})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 xml:space="preserve"> </v>
      </c>
    </row>
    <row r="25" spans="1:10" x14ac:dyDescent="0.45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SUMPRODUCT($E25:$G25,{0.7,0.2,0.1})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 xml:space="preserve"> </v>
      </c>
    </row>
    <row r="26" spans="1:10" x14ac:dyDescent="0.45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SUMPRODUCT($E26:$G26,{0.7,0.2,0.1})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 xml:space="preserve"> </v>
      </c>
    </row>
    <row r="27" spans="1:10" x14ac:dyDescent="0.45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SUMPRODUCT($E27:$G27,{0.7,0.2,0.1})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 xml:space="preserve"> </v>
      </c>
    </row>
    <row r="28" spans="1:10" x14ac:dyDescent="0.45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SUMPRODUCT($E28:$G28,{0.7,0.2,0.1})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 xml:space="preserve"> </v>
      </c>
    </row>
    <row r="29" spans="1:10" x14ac:dyDescent="0.45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SUMPRODUCT($E29:$G29,{0.7,0.2,0.1})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 xml:space="preserve"> </v>
      </c>
    </row>
    <row r="30" spans="1:10" x14ac:dyDescent="0.45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SUMPRODUCT($E30:$G30,{0.7,0.2,0.1})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 xml:space="preserve"> </v>
      </c>
    </row>
    <row r="31" spans="1:10" x14ac:dyDescent="0.45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SUMPRODUCT($E31:$G31,{0.7,0.2,0.1})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 xml:space="preserve"> </v>
      </c>
    </row>
    <row r="32" spans="1:10" x14ac:dyDescent="0.45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SUMPRODUCT($E32:$G32,{0.7,0.2,0.1})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 xml:space="preserve"> </v>
      </c>
    </row>
    <row r="33" spans="1:10" x14ac:dyDescent="0.45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SUMPRODUCT($E33:$G33,{0.7,0.2,0.1})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 xml:space="preserve"> </v>
      </c>
    </row>
    <row r="34" spans="1:10" x14ac:dyDescent="0.45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SUMPRODUCT($E34:$G34,{0.7,0.2,0.1})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5">
      <c r="A36" t="s">
        <v>62</v>
      </c>
    </row>
    <row r="37" spans="1:10" x14ac:dyDescent="0.45">
      <c r="A37" s="3" t="s">
        <v>3</v>
      </c>
      <c r="B37" s="1" t="s">
        <v>63</v>
      </c>
      <c r="C37" s="1" t="s">
        <v>64</v>
      </c>
    </row>
    <row r="38" spans="1:10" x14ac:dyDescent="0.45">
      <c r="A38" s="3" t="s">
        <v>9</v>
      </c>
      <c r="B38" s="3" t="str">
        <f t="array" ref="B38">SUM(IF($D$3:$D$34=$A38,1))&amp;"명"</f>
        <v>20명</v>
      </c>
      <c r="C38" s="12">
        <f t="array" ref="C38">AVERAGE(IF(IFERROR(FIND("정보",$A$3:$A$34)&gt;0,FALSE )*($D$3:$D$34=$A38),$G$3:$G$34))</f>
        <v>90.875</v>
      </c>
    </row>
    <row r="39" spans="1:10" x14ac:dyDescent="0.45">
      <c r="A39" s="3" t="s">
        <v>11</v>
      </c>
      <c r="B39" s="3" t="str">
        <f t="array" ref="B39">SUM(IF($D$3:$D$34=$A39,1))&amp;"명"</f>
        <v>12명</v>
      </c>
      <c r="C39" s="12">
        <f t="array" ref="C39">AVERAGE(IF(IFERROR(FIND("정보",$A$3:$A$34)&gt;0,FALSE )*($D$3:$D$34=$A39),$G$3:$G$34))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workbookViewId="0">
      <selection activeCell="E7" sqref="E7"/>
    </sheetView>
  </sheetViews>
  <sheetFormatPr defaultRowHeight="17" x14ac:dyDescent="0.45"/>
  <cols>
    <col min="1" max="1" width="3.5" customWidth="1"/>
    <col min="2" max="2" width="21.33203125" bestFit="1" customWidth="1"/>
    <col min="3" max="3" width="11.4140625" bestFit="1" customWidth="1"/>
    <col min="4" max="4" width="16.1640625" bestFit="1" customWidth="1"/>
    <col min="5" max="6" width="7.08203125" bestFit="1" customWidth="1"/>
    <col min="7" max="8" width="6.83203125" bestFit="1" customWidth="1"/>
    <col min="9" max="9" width="5.6640625" bestFit="1" customWidth="1"/>
    <col min="10" max="10" width="6.75" bestFit="1" customWidth="1"/>
    <col min="11" max="11" width="5.6640625" bestFit="1" customWidth="1"/>
    <col min="12" max="13" width="6.75" bestFit="1" customWidth="1"/>
    <col min="14" max="14" width="5.6640625" bestFit="1" customWidth="1"/>
    <col min="15" max="16" width="6.75" bestFit="1" customWidth="1"/>
    <col min="17" max="17" width="3.5" bestFit="1" customWidth="1"/>
    <col min="18" max="23" width="6.75" bestFit="1" customWidth="1"/>
    <col min="24" max="24" width="7.83203125" bestFit="1" customWidth="1"/>
    <col min="25" max="25" width="6.75" bestFit="1" customWidth="1"/>
    <col min="26" max="26" width="5.6640625" bestFit="1" customWidth="1"/>
    <col min="27" max="28" width="6.75" bestFit="1" customWidth="1"/>
    <col min="29" max="29" width="5.6640625" bestFit="1" customWidth="1"/>
    <col min="30" max="31" width="6.75" bestFit="1" customWidth="1"/>
    <col min="32" max="32" width="5.6640625" bestFit="1" customWidth="1"/>
    <col min="33" max="37" width="6.75" bestFit="1" customWidth="1"/>
    <col min="38" max="39" width="7.83203125" bestFit="1" customWidth="1"/>
  </cols>
  <sheetData>
    <row r="2" spans="2:7" x14ac:dyDescent="0.45">
      <c r="B2" s="34" t="s">
        <v>2</v>
      </c>
      <c r="C2" t="s">
        <v>78</v>
      </c>
    </row>
    <row r="4" spans="2:7" x14ac:dyDescent="0.45">
      <c r="E4" s="34" t="s">
        <v>3</v>
      </c>
    </row>
    <row r="5" spans="2:7" x14ac:dyDescent="0.45">
      <c r="B5" s="34" t="s">
        <v>79</v>
      </c>
      <c r="C5" s="34" t="s">
        <v>0</v>
      </c>
      <c r="D5" s="34" t="s">
        <v>77</v>
      </c>
      <c r="E5" t="s">
        <v>9</v>
      </c>
      <c r="F5" t="s">
        <v>11</v>
      </c>
      <c r="G5" t="s">
        <v>76</v>
      </c>
    </row>
    <row r="6" spans="2:7" x14ac:dyDescent="0.45">
      <c r="B6" t="s">
        <v>80</v>
      </c>
      <c r="E6" s="35"/>
      <c r="F6" s="35"/>
      <c r="G6" s="35"/>
    </row>
    <row r="7" spans="2:7" x14ac:dyDescent="0.45">
      <c r="D7" t="s">
        <v>81</v>
      </c>
      <c r="E7" s="35">
        <v>92.050000000000011</v>
      </c>
      <c r="F7" s="35">
        <v>89.3</v>
      </c>
      <c r="G7" s="35">
        <v>91.744444444444454</v>
      </c>
    </row>
    <row r="8" spans="2:7" x14ac:dyDescent="0.45">
      <c r="D8" t="s">
        <v>83</v>
      </c>
      <c r="E8" s="35">
        <v>89</v>
      </c>
      <c r="F8" s="35">
        <v>95.5</v>
      </c>
      <c r="G8" s="35">
        <v>89.722222222222229</v>
      </c>
    </row>
    <row r="9" spans="2:7" x14ac:dyDescent="0.45">
      <c r="D9" t="s">
        <v>85</v>
      </c>
      <c r="E9" s="35">
        <v>90.1875</v>
      </c>
      <c r="F9" s="35">
        <v>85.5</v>
      </c>
      <c r="G9" s="35">
        <v>89.666666666666671</v>
      </c>
    </row>
    <row r="10" spans="2:7" x14ac:dyDescent="0.45">
      <c r="E10" s="35"/>
      <c r="F10" s="35"/>
      <c r="G10" s="35"/>
    </row>
    <row r="11" spans="2:7" x14ac:dyDescent="0.45">
      <c r="B11" t="s">
        <v>87</v>
      </c>
      <c r="E11" s="35"/>
      <c r="F11" s="35"/>
      <c r="G11" s="35"/>
    </row>
    <row r="12" spans="2:7" x14ac:dyDescent="0.45">
      <c r="D12" t="s">
        <v>81</v>
      </c>
      <c r="E12" s="35">
        <v>94.616666666666674</v>
      </c>
      <c r="F12" s="35">
        <v>89.818181818181827</v>
      </c>
      <c r="G12" s="35">
        <v>91.511764705882342</v>
      </c>
    </row>
    <row r="13" spans="2:7" x14ac:dyDescent="0.45">
      <c r="D13" t="s">
        <v>83</v>
      </c>
      <c r="E13" s="35">
        <v>91.833333333333329</v>
      </c>
      <c r="F13" s="35">
        <v>89</v>
      </c>
      <c r="G13" s="35">
        <v>90</v>
      </c>
    </row>
    <row r="14" spans="2:7" x14ac:dyDescent="0.45">
      <c r="D14" t="s">
        <v>85</v>
      </c>
      <c r="E14" s="35">
        <v>92.333333333333329</v>
      </c>
      <c r="F14" s="35">
        <v>92.36363636363636</v>
      </c>
      <c r="G14" s="35">
        <v>92.352941176470594</v>
      </c>
    </row>
    <row r="15" spans="2:7" x14ac:dyDescent="0.45">
      <c r="E15" s="35"/>
      <c r="F15" s="35"/>
      <c r="G15" s="35"/>
    </row>
    <row r="16" spans="2:7" x14ac:dyDescent="0.45">
      <c r="B16" t="s">
        <v>82</v>
      </c>
      <c r="E16" s="35">
        <v>92.750000000000014</v>
      </c>
      <c r="F16" s="35">
        <v>89.738461538461536</v>
      </c>
      <c r="G16" s="35">
        <v>91.631428571428572</v>
      </c>
    </row>
    <row r="17" spans="2:7" x14ac:dyDescent="0.45">
      <c r="B17" t="s">
        <v>84</v>
      </c>
      <c r="E17" s="35">
        <v>89.772727272727266</v>
      </c>
      <c r="F17" s="35">
        <v>90</v>
      </c>
      <c r="G17" s="35">
        <v>89.857142857142861</v>
      </c>
    </row>
    <row r="18" spans="2:7" x14ac:dyDescent="0.45">
      <c r="B18" t="s">
        <v>86</v>
      </c>
      <c r="E18" s="35">
        <v>90.772727272727266</v>
      </c>
      <c r="F18" s="35">
        <v>91.307692307692307</v>
      </c>
      <c r="G18" s="35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tabSelected="1" workbookViewId="0">
      <selection activeCell="B12" sqref="B12"/>
    </sheetView>
  </sheetViews>
  <sheetFormatPr defaultRowHeight="17" x14ac:dyDescent="0.45"/>
  <cols>
    <col min="1" max="1" width="11" bestFit="1" customWidth="1"/>
    <col min="2" max="2" width="12.5" customWidth="1"/>
  </cols>
  <sheetData>
    <row r="1" spans="1:6" x14ac:dyDescent="0.45">
      <c r="B1" t="s">
        <v>65</v>
      </c>
    </row>
    <row r="2" spans="1:6" x14ac:dyDescent="0.45">
      <c r="B2" s="13"/>
      <c r="C2" s="3" t="s">
        <v>66</v>
      </c>
      <c r="D2" s="3" t="s">
        <v>67</v>
      </c>
    </row>
    <row r="3" spans="1:6" x14ac:dyDescent="0.45">
      <c r="B3" s="3" t="s">
        <v>4</v>
      </c>
      <c r="C3" s="3">
        <v>79.3</v>
      </c>
      <c r="D3" s="14">
        <v>0.7</v>
      </c>
    </row>
    <row r="4" spans="1:6" x14ac:dyDescent="0.45">
      <c r="B4" s="3" t="s">
        <v>5</v>
      </c>
      <c r="C4" s="3">
        <v>87</v>
      </c>
      <c r="D4" s="14">
        <v>0.2</v>
      </c>
    </row>
    <row r="5" spans="1:6" x14ac:dyDescent="0.45">
      <c r="B5" s="3" t="s">
        <v>6</v>
      </c>
      <c r="C5" s="15">
        <v>97</v>
      </c>
      <c r="D5" s="14">
        <v>0.1</v>
      </c>
    </row>
    <row r="6" spans="1:6" x14ac:dyDescent="0.45">
      <c r="B6" s="16" t="s">
        <v>38</v>
      </c>
      <c r="C6" s="17">
        <f>SUMPRODUCT(C3:C5,D3:D5)</f>
        <v>82.61</v>
      </c>
      <c r="D6" s="18"/>
    </row>
    <row r="9" spans="1:6" x14ac:dyDescent="0.45">
      <c r="B9" s="19" t="s">
        <v>68</v>
      </c>
    </row>
    <row r="11" spans="1:6" x14ac:dyDescent="0.45">
      <c r="C11" t="s">
        <v>4</v>
      </c>
    </row>
    <row r="12" spans="1:6" x14ac:dyDescent="0.45">
      <c r="B12" s="10">
        <f>SUMPRODUCT(C3:C5,D3:D5)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5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5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5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5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 " promptTitle="점수범위" prompt="0~100" sqref="B13:B16 C12:F12" xr:uid="{A91FF206-237A-4BA7-9EBF-24FF1C925875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workbookViewId="0">
      <selection activeCell="J5" sqref="J5"/>
    </sheetView>
  </sheetViews>
  <sheetFormatPr defaultRowHeight="17" x14ac:dyDescent="0.45"/>
  <cols>
    <col min="2" max="2" width="15.5" customWidth="1"/>
    <col min="4" max="4" width="11" bestFit="1" customWidth="1"/>
  </cols>
  <sheetData>
    <row r="2" spans="2:5" x14ac:dyDescent="0.45">
      <c r="B2" t="s">
        <v>69</v>
      </c>
    </row>
    <row r="4" spans="2:5" x14ac:dyDescent="0.45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5">
      <c r="B5" s="12" t="s">
        <v>55</v>
      </c>
      <c r="C5" s="12">
        <v>85</v>
      </c>
      <c r="D5" s="12">
        <v>87</v>
      </c>
      <c r="E5" s="12">
        <v>90</v>
      </c>
    </row>
    <row r="6" spans="2:5" x14ac:dyDescent="0.45">
      <c r="B6" s="12" t="s">
        <v>7</v>
      </c>
      <c r="C6" s="12">
        <v>87</v>
      </c>
      <c r="D6" s="12">
        <v>88</v>
      </c>
      <c r="E6" s="12">
        <v>83</v>
      </c>
    </row>
    <row r="7" spans="2:5" x14ac:dyDescent="0.45">
      <c r="B7" s="12" t="s">
        <v>19</v>
      </c>
      <c r="C7" s="12">
        <v>93</v>
      </c>
      <c r="D7" s="12">
        <v>87</v>
      </c>
      <c r="E7" s="12">
        <v>81</v>
      </c>
    </row>
    <row r="8" spans="2:5" x14ac:dyDescent="0.45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topLeftCell="A13" workbookViewId="0">
      <selection activeCell="L13" sqref="L12:L13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5.5" bestFit="1" customWidth="1"/>
    <col min="4" max="4" width="9.25" bestFit="1" customWidth="1"/>
    <col min="5" max="5" width="11.25" bestFit="1" customWidth="1"/>
    <col min="6" max="6" width="8.75" bestFit="1" customWidth="1"/>
    <col min="7" max="7" width="9.75" customWidth="1"/>
    <col min="8" max="8" width="2.33203125" customWidth="1"/>
    <col min="9" max="9" width="15.08203125" customWidth="1"/>
  </cols>
  <sheetData>
    <row r="3" spans="1:9" x14ac:dyDescent="0.45">
      <c r="A3" t="s">
        <v>52</v>
      </c>
      <c r="I3" t="s">
        <v>62</v>
      </c>
    </row>
    <row r="4" spans="1:9" x14ac:dyDescent="0.45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5">
      <c r="A5" s="25" t="s">
        <v>19</v>
      </c>
      <c r="B5" s="26" t="s">
        <v>21</v>
      </c>
      <c r="C5" s="26">
        <v>3</v>
      </c>
      <c r="D5" s="36">
        <v>79.3</v>
      </c>
      <c r="E5" s="36">
        <v>78</v>
      </c>
      <c r="F5" s="36">
        <v>69</v>
      </c>
      <c r="G5" s="37">
        <f t="shared" ref="G5:G30" si="0">AVERAGEA(D5:F5)</f>
        <v>75.433333333333337</v>
      </c>
      <c r="I5" s="27" t="s">
        <v>19</v>
      </c>
    </row>
    <row r="6" spans="1:9" x14ac:dyDescent="0.45">
      <c r="A6" s="25" t="s">
        <v>19</v>
      </c>
      <c r="B6" s="26" t="s">
        <v>44</v>
      </c>
      <c r="C6" s="26">
        <v>2</v>
      </c>
      <c r="D6" s="36">
        <v>95.2</v>
      </c>
      <c r="E6" s="36">
        <v>97</v>
      </c>
      <c r="F6" s="36">
        <v>94</v>
      </c>
      <c r="G6" s="37">
        <f t="shared" si="0"/>
        <v>95.399999999999991</v>
      </c>
      <c r="I6" s="27" t="s">
        <v>7</v>
      </c>
    </row>
    <row r="7" spans="1:9" x14ac:dyDescent="0.45">
      <c r="A7" s="25" t="s">
        <v>19</v>
      </c>
      <c r="B7" s="26" t="s">
        <v>39</v>
      </c>
      <c r="C7" s="26">
        <v>2</v>
      </c>
      <c r="D7" s="36">
        <v>97.3</v>
      </c>
      <c r="E7" s="36" t="s">
        <v>70</v>
      </c>
      <c r="F7" s="36">
        <v>77</v>
      </c>
      <c r="G7" s="37">
        <f t="shared" si="0"/>
        <v>58.1</v>
      </c>
      <c r="I7" s="27" t="s">
        <v>22</v>
      </c>
    </row>
    <row r="8" spans="1:9" x14ac:dyDescent="0.45">
      <c r="A8" s="25" t="s">
        <v>7</v>
      </c>
      <c r="B8" s="26" t="s">
        <v>16</v>
      </c>
      <c r="C8" s="26">
        <v>4</v>
      </c>
      <c r="D8" s="36">
        <v>81.099999999999994</v>
      </c>
      <c r="E8" s="36">
        <v>82</v>
      </c>
      <c r="F8" s="36">
        <v>82</v>
      </c>
      <c r="G8" s="37">
        <f t="shared" si="0"/>
        <v>81.7</v>
      </c>
      <c r="I8" s="27" t="s">
        <v>12</v>
      </c>
    </row>
    <row r="9" spans="1:9" x14ac:dyDescent="0.45">
      <c r="A9" s="25" t="s">
        <v>22</v>
      </c>
      <c r="B9" s="26" t="s">
        <v>34</v>
      </c>
      <c r="C9" s="26">
        <v>2</v>
      </c>
      <c r="D9" s="36">
        <v>88.4</v>
      </c>
      <c r="E9" s="36">
        <v>91</v>
      </c>
      <c r="F9" s="36">
        <v>95</v>
      </c>
      <c r="G9" s="37">
        <f t="shared" si="0"/>
        <v>91.466666666666654</v>
      </c>
    </row>
    <row r="10" spans="1:9" x14ac:dyDescent="0.45">
      <c r="A10" s="25" t="s">
        <v>22</v>
      </c>
      <c r="B10" s="26" t="s">
        <v>35</v>
      </c>
      <c r="C10" s="26">
        <v>3</v>
      </c>
      <c r="D10" s="36">
        <v>91.7</v>
      </c>
      <c r="E10" s="36">
        <v>95</v>
      </c>
      <c r="F10" s="36">
        <v>88</v>
      </c>
      <c r="G10" s="37">
        <f t="shared" si="0"/>
        <v>91.566666666666663</v>
      </c>
    </row>
    <row r="11" spans="1:9" x14ac:dyDescent="0.45">
      <c r="A11" s="25" t="s">
        <v>12</v>
      </c>
      <c r="B11" s="26" t="s">
        <v>17</v>
      </c>
      <c r="C11" s="26">
        <v>3</v>
      </c>
      <c r="D11" s="36">
        <v>81.099999999999994</v>
      </c>
      <c r="E11" s="36">
        <v>87</v>
      </c>
      <c r="F11" s="36">
        <v>82</v>
      </c>
      <c r="G11" s="37">
        <f t="shared" si="0"/>
        <v>83.36666666666666</v>
      </c>
    </row>
    <row r="12" spans="1:9" x14ac:dyDescent="0.45">
      <c r="A12" s="25" t="s">
        <v>22</v>
      </c>
      <c r="B12" s="26" t="s">
        <v>23</v>
      </c>
      <c r="C12" s="26">
        <v>4</v>
      </c>
      <c r="D12" s="36">
        <v>72.8</v>
      </c>
      <c r="E12" s="36">
        <v>98</v>
      </c>
      <c r="F12" s="36">
        <v>80</v>
      </c>
      <c r="G12" s="37">
        <f t="shared" si="0"/>
        <v>83.600000000000009</v>
      </c>
    </row>
    <row r="13" spans="1:9" x14ac:dyDescent="0.45">
      <c r="A13" s="25" t="s">
        <v>7</v>
      </c>
      <c r="B13" s="26" t="s">
        <v>24</v>
      </c>
      <c r="C13" s="26">
        <v>2</v>
      </c>
      <c r="D13" s="36">
        <v>72.8</v>
      </c>
      <c r="E13" s="36">
        <v>99</v>
      </c>
      <c r="F13" s="36">
        <v>80</v>
      </c>
      <c r="G13" s="37">
        <f t="shared" si="0"/>
        <v>83.933333333333337</v>
      </c>
    </row>
    <row r="14" spans="1:9" x14ac:dyDescent="0.45">
      <c r="A14" s="25" t="s">
        <v>22</v>
      </c>
      <c r="B14" s="26" t="s">
        <v>40</v>
      </c>
      <c r="C14" s="26">
        <v>3</v>
      </c>
      <c r="D14" s="36">
        <v>93.3</v>
      </c>
      <c r="E14" s="36">
        <v>70</v>
      </c>
      <c r="F14" s="36">
        <v>91</v>
      </c>
      <c r="G14" s="37">
        <f t="shared" si="0"/>
        <v>84.766666666666666</v>
      </c>
    </row>
    <row r="15" spans="1:9" x14ac:dyDescent="0.45">
      <c r="A15" s="25" t="s">
        <v>7</v>
      </c>
      <c r="B15" s="26" t="s">
        <v>41</v>
      </c>
      <c r="C15" s="26">
        <v>2</v>
      </c>
      <c r="D15" s="36" t="s">
        <v>70</v>
      </c>
      <c r="E15" s="36">
        <v>94</v>
      </c>
      <c r="F15" s="36">
        <v>92</v>
      </c>
      <c r="G15" s="37">
        <f t="shared" si="0"/>
        <v>62</v>
      </c>
    </row>
    <row r="16" spans="1:9" x14ac:dyDescent="0.45">
      <c r="A16" s="25" t="s">
        <v>12</v>
      </c>
      <c r="B16" s="26" t="s">
        <v>42</v>
      </c>
      <c r="C16" s="26">
        <v>3</v>
      </c>
      <c r="D16" s="36">
        <v>88.4</v>
      </c>
      <c r="E16" s="36">
        <v>94</v>
      </c>
      <c r="F16" s="36">
        <v>97</v>
      </c>
      <c r="G16" s="37">
        <f t="shared" si="0"/>
        <v>93.133333333333326</v>
      </c>
    </row>
    <row r="17" spans="1:7" x14ac:dyDescent="0.45">
      <c r="A17" s="25" t="s">
        <v>22</v>
      </c>
      <c r="B17" s="26" t="s">
        <v>43</v>
      </c>
      <c r="C17" s="26">
        <v>2</v>
      </c>
      <c r="D17" s="36">
        <v>86.6</v>
      </c>
      <c r="E17" s="36">
        <v>78</v>
      </c>
      <c r="F17" s="36">
        <v>96</v>
      </c>
      <c r="G17" s="37">
        <f t="shared" si="0"/>
        <v>86.866666666666674</v>
      </c>
    </row>
    <row r="18" spans="1:7" x14ac:dyDescent="0.45">
      <c r="A18" s="25" t="s">
        <v>7</v>
      </c>
      <c r="B18" s="26" t="s">
        <v>14</v>
      </c>
      <c r="C18" s="26">
        <v>3</v>
      </c>
      <c r="D18" s="36">
        <v>97.3</v>
      </c>
      <c r="E18" s="36">
        <v>98</v>
      </c>
      <c r="F18" s="36">
        <v>97</v>
      </c>
      <c r="G18" s="37">
        <f t="shared" si="0"/>
        <v>97.433333333333337</v>
      </c>
    </row>
    <row r="19" spans="1:7" x14ac:dyDescent="0.45">
      <c r="A19" s="25" t="s">
        <v>12</v>
      </c>
      <c r="B19" s="26" t="s">
        <v>15</v>
      </c>
      <c r="C19" s="26">
        <v>2</v>
      </c>
      <c r="D19" s="36">
        <v>91.5</v>
      </c>
      <c r="E19" s="36">
        <v>98</v>
      </c>
      <c r="F19" s="36">
        <v>88</v>
      </c>
      <c r="G19" s="37">
        <f t="shared" si="0"/>
        <v>92.5</v>
      </c>
    </row>
    <row r="20" spans="1:7" x14ac:dyDescent="0.45">
      <c r="A20" s="25" t="s">
        <v>22</v>
      </c>
      <c r="B20" s="26" t="s">
        <v>27</v>
      </c>
      <c r="C20" s="26">
        <v>2</v>
      </c>
      <c r="D20" s="36">
        <v>94</v>
      </c>
      <c r="E20" s="36">
        <v>92</v>
      </c>
      <c r="F20" s="36">
        <v>92</v>
      </c>
      <c r="G20" s="37">
        <f t="shared" si="0"/>
        <v>92.666666666666671</v>
      </c>
    </row>
    <row r="21" spans="1:7" x14ac:dyDescent="0.45">
      <c r="A21" s="25" t="s">
        <v>19</v>
      </c>
      <c r="B21" s="26" t="s">
        <v>28</v>
      </c>
      <c r="C21" s="26">
        <v>2</v>
      </c>
      <c r="D21" s="36">
        <v>97.7</v>
      </c>
      <c r="E21" s="36">
        <v>88</v>
      </c>
      <c r="F21" s="36">
        <v>88</v>
      </c>
      <c r="G21" s="37">
        <f t="shared" si="0"/>
        <v>91.233333333333334</v>
      </c>
    </row>
    <row r="22" spans="1:7" x14ac:dyDescent="0.45">
      <c r="A22" s="25" t="s">
        <v>12</v>
      </c>
      <c r="B22" s="26" t="s">
        <v>45</v>
      </c>
      <c r="C22" s="26">
        <v>2</v>
      </c>
      <c r="D22" s="36">
        <v>91.7</v>
      </c>
      <c r="E22" s="36">
        <v>96</v>
      </c>
      <c r="F22" s="36">
        <v>87</v>
      </c>
      <c r="G22" s="37">
        <f t="shared" si="0"/>
        <v>91.566666666666663</v>
      </c>
    </row>
    <row r="23" spans="1:7" x14ac:dyDescent="0.45">
      <c r="A23" s="25" t="s">
        <v>7</v>
      </c>
      <c r="B23" s="26" t="s">
        <v>46</v>
      </c>
      <c r="C23" s="26">
        <v>3</v>
      </c>
      <c r="D23" s="36">
        <v>71.099999999999994</v>
      </c>
      <c r="E23" s="36">
        <v>92</v>
      </c>
      <c r="F23" s="36">
        <v>92</v>
      </c>
      <c r="G23" s="37">
        <f t="shared" si="0"/>
        <v>85.033333333333331</v>
      </c>
    </row>
    <row r="24" spans="1:7" x14ac:dyDescent="0.45">
      <c r="A24" s="25" t="s">
        <v>7</v>
      </c>
      <c r="B24" s="26" t="s">
        <v>47</v>
      </c>
      <c r="C24" s="26">
        <v>3</v>
      </c>
      <c r="D24" s="36">
        <v>81.099999999999994</v>
      </c>
      <c r="E24" s="36">
        <v>79</v>
      </c>
      <c r="F24" s="36">
        <v>96</v>
      </c>
      <c r="G24" s="37">
        <f t="shared" si="0"/>
        <v>85.366666666666674</v>
      </c>
    </row>
    <row r="25" spans="1:7" x14ac:dyDescent="0.45">
      <c r="A25" s="25" t="s">
        <v>7</v>
      </c>
      <c r="B25" s="26" t="s">
        <v>48</v>
      </c>
      <c r="C25" s="26">
        <v>2</v>
      </c>
      <c r="D25" s="36">
        <v>84.6</v>
      </c>
      <c r="E25" s="36">
        <v>77</v>
      </c>
      <c r="F25" s="36">
        <v>96</v>
      </c>
      <c r="G25" s="37">
        <f t="shared" si="0"/>
        <v>85.866666666666674</v>
      </c>
    </row>
    <row r="26" spans="1:7" x14ac:dyDescent="0.45">
      <c r="A26" s="25" t="s">
        <v>7</v>
      </c>
      <c r="B26" s="26" t="s">
        <v>49</v>
      </c>
      <c r="C26" s="26">
        <v>3</v>
      </c>
      <c r="D26" s="36">
        <v>72.8</v>
      </c>
      <c r="E26" s="36">
        <v>95</v>
      </c>
      <c r="F26" s="36">
        <v>91</v>
      </c>
      <c r="G26" s="37">
        <f t="shared" si="0"/>
        <v>86.266666666666666</v>
      </c>
    </row>
    <row r="27" spans="1:7" x14ac:dyDescent="0.45">
      <c r="A27" s="25" t="s">
        <v>7</v>
      </c>
      <c r="B27" s="26" t="s">
        <v>50</v>
      </c>
      <c r="C27" s="26">
        <v>2</v>
      </c>
      <c r="D27" s="36">
        <v>99.9</v>
      </c>
      <c r="E27" s="36">
        <v>95</v>
      </c>
      <c r="F27" s="36">
        <v>94</v>
      </c>
      <c r="G27" s="37">
        <f t="shared" si="0"/>
        <v>96.3</v>
      </c>
    </row>
    <row r="28" spans="1:7" x14ac:dyDescent="0.45">
      <c r="A28" s="25" t="s">
        <v>7</v>
      </c>
      <c r="B28" s="26" t="s">
        <v>51</v>
      </c>
      <c r="C28" s="26">
        <v>2</v>
      </c>
      <c r="D28" s="36">
        <v>93.3</v>
      </c>
      <c r="E28" s="36">
        <v>87</v>
      </c>
      <c r="F28" s="36">
        <v>95</v>
      </c>
      <c r="G28" s="37">
        <f t="shared" si="0"/>
        <v>91.766666666666666</v>
      </c>
    </row>
    <row r="29" spans="1:7" x14ac:dyDescent="0.45">
      <c r="A29" s="25" t="s">
        <v>22</v>
      </c>
      <c r="B29" s="26" t="s">
        <v>36</v>
      </c>
      <c r="C29" s="26">
        <v>2</v>
      </c>
      <c r="D29" s="36">
        <v>93.3</v>
      </c>
      <c r="E29" s="36">
        <v>94</v>
      </c>
      <c r="F29" s="36">
        <v>90</v>
      </c>
      <c r="G29" s="37">
        <f t="shared" si="0"/>
        <v>92.433333333333337</v>
      </c>
    </row>
    <row r="30" spans="1:7" x14ac:dyDescent="0.45">
      <c r="A30" s="28" t="s">
        <v>19</v>
      </c>
      <c r="B30" s="29" t="s">
        <v>37</v>
      </c>
      <c r="C30" s="29">
        <v>3</v>
      </c>
      <c r="D30" s="38">
        <v>97.7</v>
      </c>
      <c r="E30" s="38">
        <v>99</v>
      </c>
      <c r="F30" s="38">
        <v>95</v>
      </c>
      <c r="G30" s="39">
        <f t="shared" si="0"/>
        <v>97.233333333333334</v>
      </c>
    </row>
  </sheetData>
  <phoneticPr fontId="1" type="noConversion"/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{480AC961-014B-4424-984A-1BF64E0DB845}</x14:id>
        </ext>
      </extLst>
    </cfRule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{5AA6B166-E8D6-4516-83FB-0D7787EE5887}</x14:id>
        </ext>
      </extLst>
    </cfRule>
    <cfRule type="dataBar" priority="3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{9DCABB63-F240-4827-BAD1-BCC7065962B5}</x14:id>
        </ext>
      </extLst>
    </cfRule>
    <cfRule type="dataBar" priority="4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{9B2AD6C6-3CDD-4550-B0A6-B11586B5A965}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80AC961-014B-4424-984A-1BF64E0DB845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5AA6B166-E8D6-4516-83FB-0D7787EE5887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9DCABB63-F240-4827-BAD1-BCC7065962B5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9B2AD6C6-3CDD-4550-B0A6-B11586B5A965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>
      <selection activeCell="B30" sqref="B30"/>
    </sheetView>
  </sheetViews>
  <sheetFormatPr defaultRowHeight="17" x14ac:dyDescent="0.45"/>
  <cols>
    <col min="3" max="3" width="13" bestFit="1" customWidth="1"/>
    <col min="6" max="6" width="11" bestFit="1" customWidth="1"/>
    <col min="9" max="9" width="15.83203125" customWidth="1"/>
  </cols>
  <sheetData>
    <row r="2" spans="2:7" x14ac:dyDescent="0.45">
      <c r="B2" t="s">
        <v>52</v>
      </c>
    </row>
    <row r="3" spans="2:7" x14ac:dyDescent="0.45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5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5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450850</xdr:colOff>
                <xdr:row>0</xdr:row>
                <xdr:rowOff>171450</xdr:rowOff>
              </from>
              <to>
                <xdr:col>8</xdr:col>
                <xdr:colOff>1028700</xdr:colOff>
                <xdr:row>2</xdr:row>
                <xdr:rowOff>133350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신영준</cp:lastModifiedBy>
  <dcterms:created xsi:type="dcterms:W3CDTF">2023-08-09T00:13:15Z</dcterms:created>
  <dcterms:modified xsi:type="dcterms:W3CDTF">2025-04-05T10:04:22Z</dcterms:modified>
</cp:coreProperties>
</file>