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2025_기출문제집_컴활1급실기_학습자료_241206 update - 복사본\02 최신기출유형\02회\"/>
    </mc:Choice>
  </mc:AlternateContent>
  <xr:revisionPtr revIDLastSave="0" documentId="13_ncr:1_{A95204E4-08F7-48F9-8788-236F40AE1146}" xr6:coauthVersionLast="47" xr6:coauthVersionMax="47" xr10:uidLastSave="{00000000-0000-0000-0000-000000000000}"/>
  <bookViews>
    <workbookView xWindow="-108" yWindow="-108" windowWidth="23256" windowHeight="12456" firstSheet="2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3" l="1" a="1"/>
  <c r="C39" i="3" s="1"/>
  <c r="C38" i="3" a="1"/>
  <c r="C38" i="3" s="1"/>
  <c r="B39" i="3" a="1"/>
  <c r="B39" i="3" s="1"/>
  <c r="B38" i="3" a="1"/>
  <c r="B38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27" i="3"/>
  <c r="H28" i="3"/>
  <c r="H29" i="3"/>
  <c r="H30" i="3"/>
  <c r="H31" i="3"/>
  <c r="H32" i="3"/>
  <c r="H33" i="3"/>
  <c r="H34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3" i="3"/>
  <c r="B12" i="5"/>
  <c r="C6" i="5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J4" i="3" a="1"/>
  <c r="J6" i="3" a="1"/>
  <c r="J8" i="3" a="1"/>
  <c r="J10" i="3" a="1"/>
  <c r="J12" i="3" a="1"/>
  <c r="J14" i="3" a="1"/>
  <c r="J16" i="3" a="1"/>
  <c r="J18" i="3" a="1"/>
  <c r="J20" i="3" a="1"/>
  <c r="J22" i="3" a="1"/>
  <c r="J24" i="3" a="1"/>
  <c r="J26" i="3" a="1"/>
  <c r="J28" i="3" a="1"/>
  <c r="J30" i="3" a="1"/>
  <c r="J32" i="3" a="1"/>
  <c r="J34" i="3" a="1"/>
  <c r="J11" i="3" a="1"/>
  <c r="J25" i="3" a="1"/>
  <c r="J31" i="3" a="1"/>
  <c r="J5" i="3" a="1"/>
  <c r="J7" i="3" a="1"/>
  <c r="J9" i="3" a="1"/>
  <c r="J13" i="3" a="1"/>
  <c r="J15" i="3" a="1"/>
  <c r="J17" i="3" a="1"/>
  <c r="J19" i="3" a="1"/>
  <c r="J21" i="3" a="1"/>
  <c r="J23" i="3" a="1"/>
  <c r="J27" i="3" a="1"/>
  <c r="J29" i="3" a="1"/>
  <c r="J33" i="3" a="1"/>
  <c r="J3" i="3" a="1"/>
  <c r="J33" i="3" l="1"/>
  <c r="J29" i="3"/>
  <c r="J27" i="3"/>
  <c r="J23" i="3"/>
  <c r="J21" i="3"/>
  <c r="J19" i="3"/>
  <c r="J17" i="3"/>
  <c r="J15" i="3"/>
  <c r="J13" i="3"/>
  <c r="J9" i="3"/>
  <c r="J7" i="3"/>
  <c r="J5" i="3"/>
  <c r="J31" i="3"/>
  <c r="J25" i="3"/>
  <c r="J11" i="3"/>
  <c r="J34" i="3"/>
  <c r="J32" i="3"/>
  <c r="J30" i="3"/>
  <c r="J28" i="3"/>
  <c r="J26" i="3"/>
  <c r="J24" i="3"/>
  <c r="J22" i="3"/>
  <c r="J20" i="3"/>
  <c r="J18" i="3"/>
  <c r="J16" i="3"/>
  <c r="J14" i="3"/>
  <c r="J12" i="3"/>
  <c r="J10" i="3"/>
  <c r="J8" i="3"/>
  <c r="J6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FCD64F-4B90-4D22-9C18-805C0C497193}" name="MS Access Database_Query" type="1" refreshedVersion="8" background="1">
    <dbPr connection="DSN=MS Access Database;DBQ=C:\2025_기출문제집_컴활1급실기_학습자료_241206 update\02 최신기출유형\02회\학과별성적.accdb;DefaultDir=C:\2025_기출문제집_컴활1급실기_학습자료_241206 update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_x000d__x000a_WHERE (문과계열.총점&gt;=85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<sst xmlns="http://schemas.openxmlformats.org/spreadsheetml/2006/main" count="436" uniqueCount="88">
  <si>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</si>
  <si>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</si>
  <si>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</si>
  <si>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</si>
  <si>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</si>
  <si>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</si>
  <si>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</si>
  <si>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</si>
  <si>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</si>
  <si>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</si>
  <si>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</si>
  <si>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</si>
  <si>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</si>
  <si>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</si>
  <si>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</si>
  <si>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</si>
  <si>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</si>
  <si>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</si>
  <si>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</si>
  <si>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</si>
  <si>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</si>
  <si>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</si>
  <si>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</si>
  <si>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</si>
  <si>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</si>
  <si>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</si>
  <si>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</si>
  <si>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</si>
  <si>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</si>
  <si>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</si>
  <si>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</si>
  <si>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</si>
  <si>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</si>
  <si>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</si>
  <si>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</si>
  <si>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</si>
  <si>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</si>
  <si>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</si>
  <si>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</si>
  <si>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</si>
  <si>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</si>
  <si>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</si>
  <si>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</si>
  <si>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</si>
  <si>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</si>
  <si>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</si>
  <si>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</si>
  <si>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</si>
  <si>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</si>
  <si>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</si>
  <si>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</si>
  <si>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</si>
  <si>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</si>
  <si>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</si>
  <si>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</si>
  <si>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</si>
  <si>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</si>
  <si>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</si>
  <si>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</si>
  <si>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</si>
  <si>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</si>
  <si>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</si>
  <si>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</si>
  <si>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</si>
  <si>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</si>
  <si>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</si>
  <si>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</si>
  <si>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</si>
  <si>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</si>
  <si>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</si>
  <si>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</si>
  <si>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</si>
  <si>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</si>
  <si>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</si>
  <si>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</si>
  <si>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</si>
  <si>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</si>
  <si>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</si>
  <si>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값</t>
  </si>
  <si>
    <t>전체 합계 : 어학테스트</t>
  </si>
  <si>
    <t>합계 : 어학테스트</t>
  </si>
  <si>
    <t>전체 합계 : 면접</t>
  </si>
  <si>
    <t>합계 : 면접</t>
  </si>
  <si>
    <t>학과명2</t>
  </si>
  <si>
    <t>예술 관습형 학과</t>
  </si>
  <si>
    <t>탐구형 학과</t>
  </si>
  <si>
    <t>평균 : 학과성적</t>
  </si>
  <si>
    <t>전체 평균 : 학과성적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</si>
</sst>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(&quot;0.0&quot;)&quot;;[Black][&gt;=90]&quot;A&quot;;&quot; &quot;;[Blue]@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30AA44F7-7B25-5395-D611-E3923B6AAC25}"/>
            </a:ext>
          </a:extLst>
        </xdr:cNvPr>
        <xdr:cNvSpPr/>
      </xdr:nvSpPr>
      <xdr:spPr>
        <a:xfrm>
          <a:off x="3519055" y="221673"/>
          <a:ext cx="665018" cy="44334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9D357AA0-B86C-B574-101B-A51DFCB5038D}"/>
            </a:ext>
          </a:extLst>
        </xdr:cNvPr>
        <xdr:cNvSpPr/>
      </xdr:nvSpPr>
      <xdr:spPr>
        <a:xfrm>
          <a:off x="4184073" y="221673"/>
          <a:ext cx="734291" cy="44334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449580</xdr:colOff>
          <xdr:row>0</xdr:row>
          <xdr:rowOff>175260</xdr:rowOff>
        </xdr:from>
        <xdr:to>
          <xdr:col>8</xdr:col>
          <xdr:colOff>1021080</xdr:colOff>
          <xdr:row>2</xdr:row>
          <xdr:rowOff>121920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문은비" refreshedDate="45743.078042245368" backgroundQuery="1" createdVersion="8" refreshedVersion="8" minRefreshableVersion="3" recordCount="35" xr:uid="{A8D47852-F499-4B07-9B17-67B63753A695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1"/>
          <x v="0"/>
          <x v="0"/>
          <x v="1"/>
        </discretePr>
        <groupItems count="2">
          <s v="그룹2"/>
          <s v="그룹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4F8F379-231B-4751-9E33-FA27BCDE0D00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8" firstHeaderRow="1" firstDataRow="2" firstDataCol="3" rowPageCount="1" colPageCount="1"/>
  <pivotFields count="8">
    <pivotField axis="axisRow" compact="0" showAll="0" insertBlankRow="1">
      <items count="5">
        <item x="3"/>
        <item x="2"/>
        <item x="1"/>
        <item x="0"/>
        <item t="default"/>
      </items>
    </pivotField>
    <pivotField axis="axisPage" compact="0" showAll="0" insertBlankRow="1">
      <items count="4">
        <item x="1"/>
        <item x="0"/>
        <item x="2"/>
        <item t="default"/>
      </items>
    </pivotField>
    <pivotField axis="axisCol" compact="0" showAll="0" insertBlankRow="1">
      <items count="3">
        <item x="0"/>
        <item x="1"/>
        <item t="default"/>
      </items>
    </pivotField>
    <pivotField dataField="1" compact="0" showAll="0" insertBlankRow="1"/>
    <pivotField dataField="1" compact="0" showAll="0" insertBlankRow="1"/>
    <pivotField dataField="1" compact="0" showAll="0" insertBlankRow="1"/>
    <pivotField compact="0" showAll="0" insertBlankRow="1"/>
    <pivotField axis="axisRow" compact="0" showAll="0" insertBlankRow="1">
      <items count="3">
        <item n="탐구형 학과" sd="0" x="1"/>
        <item n="예술 관습형 학과" sd="0" x="0"/>
        <item t="default"/>
      </items>
    </pivotField>
  </pivotFields>
  <rowFields count="3">
    <field x="7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0" numFmtId="176"/>
    <dataField name="합계 : 어학테스트" fld="4" baseField="0" baseItem="0"/>
    <dataField name="합계 : 면접" fld="5" baseField="0" baseItem="0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zoomScale="55" zoomScaleNormal="55" workbookViewId="0">
      <selection activeCell="N19" sqref="N19"/>
    </sheetView>
  </sheetViews>
  <sheetFormatPr defaultRowHeight="17.399999999999999" x14ac:dyDescent="0.4"/>
  <cols>
    <col min="1" max="1" width="2.8984375" customWidth="1"/>
    <col min="2" max="2" width="13" bestFit="1" customWidth="1"/>
    <col min="3" max="3" width="7.09765625" bestFit="1" customWidth="1"/>
    <col min="4" max="4" width="4.69921875" customWidth="1"/>
    <col min="5" max="5" width="5.09765625" customWidth="1"/>
    <col min="7" max="7" width="11" bestFit="1" customWidth="1"/>
    <col min="8" max="8" width="5.69921875" customWidth="1"/>
  </cols>
  <sheetData>
    <row r="2" spans="2:8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">
      <c r="B29" s="30" t="s">
        <v>75</v>
      </c>
    </row>
    <row r="30" spans="2:8" x14ac:dyDescent="0.4">
      <c r="B30" t="b">
        <f>AND(OR(B3="문예창작과", B3="문헌정보학과"), COUNTIF(F3:H3, "&gt;=80")=3)</f>
        <v>1</v>
      </c>
    </row>
    <row r="32" spans="2:8" x14ac:dyDescent="0.4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 LARGE($H$3:$H$27, 10)&lt;=$H3)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100" workbookViewId="0">
      <selection activeCell="K27" sqref="K27"/>
    </sheetView>
  </sheetViews>
  <sheetFormatPr defaultRowHeight="17.399999999999999" x14ac:dyDescent="0.4"/>
  <cols>
    <col min="1" max="1" width="4.19921875" customWidth="1"/>
    <col min="2" max="2" width="13" bestFit="1" customWidth="1"/>
    <col min="3" max="5" width="7.3984375" customWidth="1"/>
    <col min="6" max="6" width="10.19921875" customWidth="1"/>
    <col min="7" max="7" width="12.09765625" customWidth="1"/>
    <col min="8" max="8" width="7.3984375" customWidth="1"/>
    <col min="9" max="9" width="8.3984375" customWidth="1"/>
  </cols>
  <sheetData>
    <row r="2" spans="2:9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4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4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4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4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4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4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4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4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4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4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4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4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4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4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4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4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4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4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4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4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4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4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4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4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4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abSelected="1" zoomScale="55" zoomScaleNormal="55" workbookViewId="0">
      <selection activeCell="F18" sqref="F18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9.59765625" bestFit="1" customWidth="1"/>
    <col min="4" max="4" width="6.19921875" customWidth="1"/>
    <col min="6" max="6" width="11" bestFit="1" customWidth="1"/>
    <col min="7" max="7" width="7.09765625" customWidth="1"/>
    <col min="8" max="8" width="13.296875" customWidth="1"/>
    <col min="9" max="9" width="21.3984375" bestFit="1" customWidth="1"/>
    <col min="10" max="10" width="17.19921875" bestFit="1" customWidth="1"/>
  </cols>
  <sheetData>
    <row r="1" spans="1:10" x14ac:dyDescent="0.4">
      <c r="A1" t="s">
        <v>52</v>
      </c>
    </row>
    <row r="2" spans="1:10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SUMPRODUCT(E3:G3, {0.7,0.3,0.1})</f>
        <v>91.31</v>
      </c>
      <c r="I3" s="3" t="str">
        <f>_xlfn.CONCAT(REPT("★", QUOTIENT(E3,10)), REPT("☆", 10-QUOTIENT(E3,10)))</f>
        <v>★★★★★★★☆☆☆</v>
      </c>
      <c r="J3" s="3" t="str" cm="1">
        <f t="array" ref="J3">FN비고(E3,F3,G3,H3)</f>
        <v xml:space="preserve"> </v>
      </c>
    </row>
    <row r="4" spans="1:10" x14ac:dyDescent="0.4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>SUMPRODUCT(E4:G4, {0.7,0.3,0.1})</f>
        <v>100.44999999999999</v>
      </c>
      <c r="I4" s="3" t="str">
        <f t="shared" ref="I4:I34" si="0">_xlfn.CONCAT(REPT("★", QUOTIENT(E4,10)), REPT("☆", 10-QUOTIENT(E4,10)))</f>
        <v>★★★★★★★★★☆</v>
      </c>
      <c r="J4" s="3" t="str" cm="1">
        <f t="array" ref="J4">FN비고(E4,F4,G4,H4)</f>
        <v>성적장학금대상자</v>
      </c>
    </row>
    <row r="5" spans="1:10" x14ac:dyDescent="0.4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>SUMPRODUCT(E5:G5, {0.7,0.3,0.1})</f>
        <v>81.64</v>
      </c>
      <c r="I5" s="3" t="str">
        <f t="shared" si="0"/>
        <v>★★★★★★★☆☆☆</v>
      </c>
      <c r="J5" s="3" t="str" cm="1">
        <f t="array" ref="J5">FN비고(E5,F5,G5,H5)</f>
        <v xml:space="preserve"> </v>
      </c>
    </row>
    <row r="6" spans="1:10" x14ac:dyDescent="0.4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>SUMPRODUCT(E6:G6, {0.7,0.3,0.1})</f>
        <v>91.919999999999987</v>
      </c>
      <c r="I6" s="3" t="str">
        <f t="shared" si="0"/>
        <v>★★★★★★★★☆☆</v>
      </c>
      <c r="J6" s="3" t="str" cm="1">
        <f t="array" ref="J6">FN비고(E6,F6,G6,H6)</f>
        <v xml:space="preserve"> </v>
      </c>
    </row>
    <row r="7" spans="1:10" x14ac:dyDescent="0.4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>SUMPRODUCT(E7:G7, {0.7,0.3,0.1})</f>
        <v>107.59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4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>SUMPRODUCT(E8:G8, {0.7,0.3,0.1})</f>
        <v>88.559999999999988</v>
      </c>
      <c r="I8" s="3" t="str">
        <f t="shared" si="0"/>
        <v>★★★★★★★☆☆☆</v>
      </c>
      <c r="J8" s="3" t="str" cm="1">
        <f t="array" ref="J8">FN비고(E8,F8,G8,H8)</f>
        <v xml:space="preserve"> </v>
      </c>
    </row>
    <row r="9" spans="1:10" x14ac:dyDescent="0.4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>SUMPRODUCT(E9:G9, {0.7,0.3,0.1})</f>
        <v>103.58999999999999</v>
      </c>
      <c r="I9" s="3" t="str">
        <f t="shared" si="0"/>
        <v>★★★★★★★★★☆</v>
      </c>
      <c r="J9" s="3" t="str" cm="1">
        <f t="array" ref="J9">FN비고(E9,F9,G9,H9)</f>
        <v>성적장학금대상자</v>
      </c>
    </row>
    <row r="10" spans="1:10" x14ac:dyDescent="0.4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>SUMPRODUCT(E10:G10, {0.7,0.3,0.1})</f>
        <v>85.44</v>
      </c>
      <c r="I10" s="3" t="str">
        <f t="shared" si="0"/>
        <v>★★★★★★★☆☆☆</v>
      </c>
      <c r="J10" s="3" t="str" cm="1">
        <f t="array" ref="J10">FN비고(E10,F10,G10,H10)</f>
        <v xml:space="preserve"> </v>
      </c>
    </row>
    <row r="11" spans="1:10" x14ac:dyDescent="0.4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>SUMPRODUCT(E11:G11, {0.7,0.3,0.1})</f>
        <v>90.07</v>
      </c>
      <c r="I11" s="3" t="str">
        <f t="shared" si="0"/>
        <v>★★★★★★★★☆☆</v>
      </c>
      <c r="J11" s="3" t="str" cm="1">
        <f t="array" ref="J11">FN비고(E11,F11,G11,H11)</f>
        <v xml:space="preserve"> </v>
      </c>
    </row>
    <row r="12" spans="1:10" x14ac:dyDescent="0.4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>SUMPRODUCT(E12:G12, {0.7,0.3,0.1})</f>
        <v>106.81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4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>SUMPRODUCT(E13:G13, {0.7,0.3,0.1})</f>
        <v>95.18</v>
      </c>
      <c r="I13" s="3" t="str">
        <f t="shared" si="0"/>
        <v>★★★★★★★★☆☆</v>
      </c>
      <c r="J13" s="3" t="str" cm="1">
        <f t="array" ref="J13">FN비고(E13,F13,G13,H13)</f>
        <v xml:space="preserve"> </v>
      </c>
    </row>
    <row r="14" spans="1:10" x14ac:dyDescent="0.4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>SUMPRODUCT(E14:G14, {0.7,0.3,0.1})</f>
        <v>97.48</v>
      </c>
      <c r="I14" s="3" t="str">
        <f t="shared" si="0"/>
        <v>★★★★★★★★☆☆</v>
      </c>
      <c r="J14" s="3" t="str" cm="1">
        <f t="array" ref="J14">FN비고(E14,F14,G14,H14)</f>
        <v>성적장학금대상자</v>
      </c>
    </row>
    <row r="15" spans="1:10" x14ac:dyDescent="0.4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>SUMPRODUCT(E15:G15, {0.7,0.3,0.1})</f>
        <v>101.19999999999999</v>
      </c>
      <c r="I15" s="3" t="str">
        <f t="shared" si="0"/>
        <v>★★★★★★★★★☆</v>
      </c>
      <c r="J15" s="3" t="str" cm="1">
        <f t="array" ref="J15">FN비고(E15,F15,G15,H15)</f>
        <v>성적장학금대상자</v>
      </c>
    </row>
    <row r="16" spans="1:10" x14ac:dyDescent="0.4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>SUMPRODUCT(E16:G16, {0.7,0.3,0.1})</f>
        <v>96.85</v>
      </c>
      <c r="I16" s="3" t="str">
        <f t="shared" si="0"/>
        <v>★★★★★★★★★☆</v>
      </c>
      <c r="J16" s="3" t="str" cm="1">
        <f t="array" ref="J16">FN비고(E16,F16,G16,H16)</f>
        <v>성적장학금대상자</v>
      </c>
    </row>
    <row r="17" spans="1:10" x14ac:dyDescent="0.4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>SUMPRODUCT(E17:G17, {0.7,0.3,0.1})</f>
        <v>92.41</v>
      </c>
      <c r="I17" s="3" t="str">
        <f t="shared" si="0"/>
        <v>★★★★★★★☆☆☆</v>
      </c>
      <c r="J17" s="3" t="str" cm="1">
        <f t="array" ref="J17">FN비고(E17,F17,G17,H17)</f>
        <v xml:space="preserve"> </v>
      </c>
    </row>
    <row r="18" spans="1:10" x14ac:dyDescent="0.4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>SUMPRODUCT(E18:G18, {0.7,0.3,0.1})</f>
        <v>100.80999999999999</v>
      </c>
      <c r="I18" s="3" t="str">
        <f t="shared" si="0"/>
        <v>★★★★★★★★★☆</v>
      </c>
      <c r="J18" s="3" t="str" cm="1">
        <f t="array" ref="J18">FN비고(E18,F18,G18,H18)</f>
        <v>성적장학금대상자</v>
      </c>
    </row>
    <row r="19" spans="1:10" x14ac:dyDescent="0.4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>SUMPRODUCT(E19:G19, {0.7,0.3,0.1})</f>
        <v>90.05</v>
      </c>
      <c r="I19" s="3" t="str">
        <f t="shared" si="0"/>
        <v>★★★★★★★★★☆</v>
      </c>
      <c r="J19" s="3" t="str" cm="1">
        <f t="array" ref="J19">FN비고(E19,F19,G19,H19)</f>
        <v xml:space="preserve"> </v>
      </c>
    </row>
    <row r="20" spans="1:10" x14ac:dyDescent="0.4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>SUMPRODUCT(E20:G20, {0.7,0.3,0.1})</f>
        <v>100.90999999999998</v>
      </c>
      <c r="I20" s="3" t="str">
        <f t="shared" si="0"/>
        <v>★★★★★★★★★☆</v>
      </c>
      <c r="J20" s="3" t="str" cm="1">
        <f t="array" ref="J20">FN비고(E20,F20,G20,H20)</f>
        <v>성적장학금대상자</v>
      </c>
    </row>
    <row r="21" spans="1:10" x14ac:dyDescent="0.4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>SUMPRODUCT(E21:G21, {0.7,0.3,0.1})</f>
        <v>74.3</v>
      </c>
      <c r="I21" s="3" t="str">
        <f t="shared" si="0"/>
        <v>★★★★★☆☆☆☆☆</v>
      </c>
      <c r="J21" s="3" t="str" cm="1">
        <f t="array" ref="J21">FN비고(E21,F21,G21,H21)</f>
        <v xml:space="preserve"> </v>
      </c>
    </row>
    <row r="22" spans="1:10" x14ac:dyDescent="0.4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>SUMPRODUCT(E22:G22, {0.7,0.3,0.1})</f>
        <v>100.71</v>
      </c>
      <c r="I22" s="3" t="str">
        <f t="shared" si="0"/>
        <v>★★★★★★★★★☆</v>
      </c>
      <c r="J22" s="3" t="str" cm="1">
        <f t="array" ref="J22">FN비고(E22,F22,G22,H22)</f>
        <v xml:space="preserve"> </v>
      </c>
    </row>
    <row r="23" spans="1:10" x14ac:dyDescent="0.4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>SUMPRODUCT(E23:G23, {0.7,0.3,0.1})</f>
        <v>103.50999999999998</v>
      </c>
      <c r="I23" s="3" t="str">
        <f t="shared" si="0"/>
        <v>★★★★★★★★★☆</v>
      </c>
      <c r="J23" s="3" t="str" cm="1">
        <f t="array" ref="J23">FN비고(E23,F23,G23,H23)</f>
        <v>성적장학금대상자</v>
      </c>
    </row>
    <row r="24" spans="1:10" x14ac:dyDescent="0.4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>SUMPRODUCT(E24:G24, {0.7,0.3,0.1})</f>
        <v>103.90999999999998</v>
      </c>
      <c r="I24" s="3" t="str">
        <f t="shared" si="0"/>
        <v>★★★★★★★★★☆</v>
      </c>
      <c r="J24" s="3" t="str" cm="1">
        <f t="array" ref="J24">FN비고(E24,F24,G24,H24)</f>
        <v>성적장학금대상자</v>
      </c>
    </row>
    <row r="25" spans="1:10" x14ac:dyDescent="0.4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>SUMPRODUCT(E25:G25, {0.7,0.3,0.1})</f>
        <v>93.619999999999976</v>
      </c>
      <c r="I25" s="3" t="str">
        <f t="shared" si="0"/>
        <v>★★★★★★★★☆☆</v>
      </c>
      <c r="J25" s="3" t="str" cm="1">
        <f t="array" ref="J25">FN비고(E25,F25,G25,H25)</f>
        <v xml:space="preserve"> </v>
      </c>
    </row>
    <row r="26" spans="1:10" x14ac:dyDescent="0.4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>SUMPRODUCT(E26:G26, {0.7,0.3,0.1})</f>
        <v>102.71</v>
      </c>
      <c r="I26" s="3" t="str">
        <f t="shared" si="0"/>
        <v>★★★★★★★★★☆</v>
      </c>
      <c r="J26" s="3" t="str" cm="1">
        <f t="array" ref="J26">FN비고(E26,F26,G26,H26)</f>
        <v>성적장학금대상자</v>
      </c>
    </row>
    <row r="27" spans="1:10" x14ac:dyDescent="0.4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>SUMPRODUCT(E27:G27, {0.7,0.3,0.1})</f>
        <v>86.35</v>
      </c>
      <c r="I27" s="3" t="str">
        <f t="shared" si="0"/>
        <v>★★★★★★★★★☆</v>
      </c>
      <c r="J27" s="3" t="str" cm="1">
        <f t="array" ref="J27">FN비고(E27,F27,G27,H27)</f>
        <v xml:space="preserve"> </v>
      </c>
    </row>
    <row r="28" spans="1:10" x14ac:dyDescent="0.4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>SUMPRODUCT(E28:G28, {0.7,0.3,0.1})</f>
        <v>102.6</v>
      </c>
      <c r="I28" s="3" t="str">
        <f t="shared" si="0"/>
        <v>★★★★★★★★★☆</v>
      </c>
      <c r="J28" s="3" t="str" cm="1">
        <f t="array" ref="J28">FN비고(E28,F28,G28,H28)</f>
        <v>성적장학금대상자</v>
      </c>
    </row>
    <row r="29" spans="1:10" x14ac:dyDescent="0.4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>SUMPRODUCT(E29:G29, {0.7,0.3,0.1})</f>
        <v>99.249999999999986</v>
      </c>
      <c r="I29" s="3" t="str">
        <f t="shared" si="0"/>
        <v>★★★★★★★★★☆</v>
      </c>
      <c r="J29" s="3" t="str" cm="1">
        <f t="array" ref="J29">FN비고(E29,F29,G29,H29)</f>
        <v>성적장학금대상자</v>
      </c>
    </row>
    <row r="30" spans="1:10" x14ac:dyDescent="0.4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>SUMPRODUCT(E30:G30, {0.7,0.3,0.1})</f>
        <v>100.55</v>
      </c>
      <c r="I30" s="3" t="str">
        <f t="shared" si="0"/>
        <v>★★★★★★★★★☆</v>
      </c>
      <c r="J30" s="3" t="str" cm="1">
        <f t="array" ref="J30">FN비고(E30,F30,G30,H30)</f>
        <v>성적장학금대상자</v>
      </c>
    </row>
    <row r="31" spans="1:10" x14ac:dyDescent="0.4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>SUMPRODUCT(E31:G31, {0.7,0.3,0.1})</f>
        <v>99.78</v>
      </c>
      <c r="I31" s="3" t="str">
        <f t="shared" si="0"/>
        <v>★★★★★★★★☆☆</v>
      </c>
      <c r="J31" s="3" t="str" cm="1">
        <f t="array" ref="J31">FN비고(E31,F31,G31,H31)</f>
        <v>성적장학금대상자</v>
      </c>
    </row>
    <row r="32" spans="1:10" x14ac:dyDescent="0.4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>SUMPRODUCT(E32:G32, {0.7,0.3,0.1})</f>
        <v>85.399999999999991</v>
      </c>
      <c r="I32" s="3" t="str">
        <f t="shared" si="0"/>
        <v>★★★★★★☆☆☆☆</v>
      </c>
      <c r="J32" s="3" t="str" cm="1">
        <f t="array" ref="J32">FN비고(E32,F32,G32,H32)</f>
        <v xml:space="preserve"> </v>
      </c>
    </row>
    <row r="33" spans="1:10" x14ac:dyDescent="0.4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>SUMPRODUCT(E33:G33, {0.7,0.3,0.1})</f>
        <v>93.25</v>
      </c>
      <c r="I33" s="3" t="str">
        <f t="shared" si="0"/>
        <v>★★★★★★★★★☆</v>
      </c>
      <c r="J33" s="3" t="str" cm="1">
        <f t="array" ref="J33">FN비고(E33,F33,G33,H33)</f>
        <v xml:space="preserve"> </v>
      </c>
    </row>
    <row r="34" spans="1:10" x14ac:dyDescent="0.4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>SUMPRODUCT(E34:G34, {0.7,0.3,0.1})</f>
        <v>106.22999999999999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4">
      <c r="A36" t="s">
        <v>62</v>
      </c>
    </row>
    <row r="37" spans="1:10" x14ac:dyDescent="0.4">
      <c r="A37" s="3" t="s">
        <v>3</v>
      </c>
      <c r="B37" s="1" t="s">
        <v>63</v>
      </c>
      <c r="C37" s="1" t="s">
        <v>64</v>
      </c>
    </row>
    <row r="38" spans="1:10" x14ac:dyDescent="0.4">
      <c r="A38" s="3" t="s">
        <v>9</v>
      </c>
      <c r="B38" s="3" t="str" cm="1">
        <f t="array" ref="B38">SUM(IF(($D$3:$D$34=$A38),1))&amp;"명"</f>
        <v>20명</v>
      </c>
      <c r="C38" s="12" cm="1">
        <f t="array" ref="C38">AVERAGE(IF(($D$3:$D$34=$A38)*(IFERROR(FIND("정보",$A$3:$A$34),FALSE)),$G$3:$G$34))</f>
        <v>90.875</v>
      </c>
    </row>
    <row r="39" spans="1:10" x14ac:dyDescent="0.4">
      <c r="A39" s="3" t="s">
        <v>11</v>
      </c>
      <c r="B39" s="3" t="str" cm="1">
        <f t="array" ref="B39">SUM(IF(($D$3:$D$34=$A39),1))&amp;"명"</f>
        <v>12명</v>
      </c>
      <c r="C39" s="12" cm="1">
        <f t="array" ref="C39">AVERAGE(IF(($D$3:$D$34=$A39)*(IFERROR(FIND("정보",$A$3:$A$34),FALSE)),$G$3:$G$34))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8"/>
  <sheetViews>
    <sheetView workbookViewId="0">
      <selection activeCell="D8" sqref="D8:G8 D13:G13 E17:G17"/>
      <pivotSelection pane="bottomRight" showHeader="1" extendable="1" axis="axisRow" dimension="2" start="2" max="4" activeRow="7" activeCol="3" previousRow="7" previousCol="3" click="1" r:id="rId1">
        <pivotArea dataOnly="0" outline="0" fieldPosition="0">
          <references count="1">
            <reference field="4294967294" count="1">
              <x v="1"/>
            </reference>
          </references>
        </pivotArea>
      </pivotSelection>
    </sheetView>
  </sheetViews>
  <sheetFormatPr defaultRowHeight="17.399999999999999" x14ac:dyDescent="0.4"/>
  <cols>
    <col min="1" max="1" width="3.5" customWidth="1"/>
    <col min="2" max="2" width="12.3984375" bestFit="1" customWidth="1"/>
    <col min="3" max="4" width="16.09765625" bestFit="1" customWidth="1"/>
    <col min="5" max="6" width="7" bestFit="1" customWidth="1"/>
    <col min="7" max="7" width="6.796875" bestFit="1" customWidth="1"/>
    <col min="8" max="8" width="16.19921875" bestFit="1" customWidth="1"/>
    <col min="9" max="9" width="18.796875" bestFit="1" customWidth="1"/>
    <col min="10" max="10" width="20.796875" bestFit="1" customWidth="1"/>
    <col min="11" max="11" width="14.8984375" bestFit="1" customWidth="1"/>
  </cols>
  <sheetData>
    <row r="2" spans="2:7" x14ac:dyDescent="0.4">
      <c r="B2" s="37" t="s">
        <v>2</v>
      </c>
      <c r="C2" t="s">
        <v>76</v>
      </c>
    </row>
    <row r="4" spans="2:7" x14ac:dyDescent="0.4">
      <c r="E4" s="37" t="s">
        <v>3</v>
      </c>
    </row>
    <row r="5" spans="2:7" x14ac:dyDescent="0.4">
      <c r="B5" s="37" t="s">
        <v>83</v>
      </c>
      <c r="C5" s="37" t="s">
        <v>0</v>
      </c>
      <c r="D5" s="37" t="s">
        <v>78</v>
      </c>
      <c r="E5" t="s">
        <v>9</v>
      </c>
      <c r="F5" t="s">
        <v>11</v>
      </c>
      <c r="G5" t="s">
        <v>77</v>
      </c>
    </row>
    <row r="6" spans="2:7" x14ac:dyDescent="0.4">
      <c r="B6" t="s">
        <v>85</v>
      </c>
      <c r="E6" s="38"/>
      <c r="F6" s="38"/>
      <c r="G6" s="38"/>
    </row>
    <row r="7" spans="2:7" x14ac:dyDescent="0.4">
      <c r="D7" t="s">
        <v>86</v>
      </c>
      <c r="E7" s="38">
        <v>92.050000000000011</v>
      </c>
      <c r="F7" s="38">
        <v>89.3</v>
      </c>
      <c r="G7" s="38">
        <v>91.744444444444454</v>
      </c>
    </row>
    <row r="8" spans="2:7" x14ac:dyDescent="0.4">
      <c r="D8" t="s">
        <v>80</v>
      </c>
      <c r="E8">
        <v>1424</v>
      </c>
      <c r="F8">
        <v>191</v>
      </c>
      <c r="G8">
        <v>1615</v>
      </c>
    </row>
    <row r="9" spans="2:7" x14ac:dyDescent="0.4">
      <c r="D9" t="s">
        <v>82</v>
      </c>
      <c r="E9">
        <v>1443</v>
      </c>
      <c r="F9">
        <v>171</v>
      </c>
      <c r="G9">
        <v>1614</v>
      </c>
    </row>
    <row r="10" spans="2:7" x14ac:dyDescent="0.4">
      <c r="E10" s="38"/>
      <c r="F10" s="38"/>
      <c r="G10" s="38"/>
    </row>
    <row r="11" spans="2:7" x14ac:dyDescent="0.4">
      <c r="B11" t="s">
        <v>84</v>
      </c>
      <c r="E11" s="38"/>
      <c r="F11" s="38"/>
      <c r="G11" s="38"/>
    </row>
    <row r="12" spans="2:7" x14ac:dyDescent="0.4">
      <c r="D12" t="s">
        <v>86</v>
      </c>
      <c r="E12" s="38">
        <v>94.616666666666674</v>
      </c>
      <c r="F12" s="38">
        <v>89.818181818181827</v>
      </c>
      <c r="G12" s="38">
        <v>91.511764705882342</v>
      </c>
    </row>
    <row r="13" spans="2:7" x14ac:dyDescent="0.4">
      <c r="D13" t="s">
        <v>80</v>
      </c>
      <c r="E13">
        <v>551</v>
      </c>
      <c r="F13">
        <v>979</v>
      </c>
      <c r="G13">
        <v>1530</v>
      </c>
    </row>
    <row r="14" spans="2:7" x14ac:dyDescent="0.4">
      <c r="D14" t="s">
        <v>82</v>
      </c>
      <c r="E14">
        <v>554</v>
      </c>
      <c r="F14">
        <v>1016</v>
      </c>
      <c r="G14">
        <v>1570</v>
      </c>
    </row>
    <row r="15" spans="2:7" x14ac:dyDescent="0.4">
      <c r="E15" s="38"/>
      <c r="F15" s="38"/>
      <c r="G15" s="38"/>
    </row>
    <row r="16" spans="2:7" x14ac:dyDescent="0.4">
      <c r="B16" t="s">
        <v>87</v>
      </c>
      <c r="E16" s="38">
        <v>92.750000000000014</v>
      </c>
      <c r="F16" s="38">
        <v>89.738461538461536</v>
      </c>
      <c r="G16" s="38">
        <v>91.631428571428572</v>
      </c>
    </row>
    <row r="17" spans="2:7" x14ac:dyDescent="0.4">
      <c r="B17" t="s">
        <v>79</v>
      </c>
      <c r="E17">
        <v>1975</v>
      </c>
      <c r="F17">
        <v>1170</v>
      </c>
      <c r="G17">
        <v>3145</v>
      </c>
    </row>
    <row r="18" spans="2:7" x14ac:dyDescent="0.4">
      <c r="B18" t="s">
        <v>81</v>
      </c>
      <c r="E18">
        <v>1997</v>
      </c>
      <c r="F18">
        <v>1187</v>
      </c>
      <c r="G18">
        <v>3184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zoomScale="115" zoomScaleNormal="115" workbookViewId="0">
      <selection activeCell="G10" sqref="G10"/>
    </sheetView>
  </sheetViews>
  <sheetFormatPr defaultRowHeight="17.399999999999999" x14ac:dyDescent="0.4"/>
  <cols>
    <col min="1" max="1" width="11" bestFit="1" customWidth="1"/>
    <col min="2" max="2" width="12.5" customWidth="1"/>
  </cols>
  <sheetData>
    <row r="1" spans="1:6" x14ac:dyDescent="0.4">
      <c r="B1" t="s">
        <v>65</v>
      </c>
    </row>
    <row r="2" spans="1:6" x14ac:dyDescent="0.4">
      <c r="B2" s="13"/>
      <c r="C2" s="3" t="s">
        <v>66</v>
      </c>
      <c r="D2" s="3" t="s">
        <v>67</v>
      </c>
    </row>
    <row r="3" spans="1:6" x14ac:dyDescent="0.4">
      <c r="B3" s="3" t="s">
        <v>4</v>
      </c>
      <c r="C3" s="3">
        <v>79.3</v>
      </c>
      <c r="D3" s="14">
        <v>0.7</v>
      </c>
    </row>
    <row r="4" spans="1:6" x14ac:dyDescent="0.4">
      <c r="B4" s="3" t="s">
        <v>5</v>
      </c>
      <c r="C4" s="3">
        <v>87</v>
      </c>
      <c r="D4" s="14">
        <v>0.2</v>
      </c>
    </row>
    <row r="5" spans="1:6" x14ac:dyDescent="0.4">
      <c r="B5" s="3" t="s">
        <v>6</v>
      </c>
      <c r="C5" s="15">
        <v>97</v>
      </c>
      <c r="D5" s="14">
        <v>0.1</v>
      </c>
    </row>
    <row r="6" spans="1:6" x14ac:dyDescent="0.4">
      <c r="B6" s="16" t="s">
        <v>38</v>
      </c>
      <c r="C6" s="17">
        <f>SUMPRODUCT(C3:C5,D3:D5)</f>
        <v>82.61</v>
      </c>
      <c r="D6" s="18"/>
    </row>
    <row r="9" spans="1:6" x14ac:dyDescent="0.4">
      <c r="B9" s="19" t="s">
        <v>68</v>
      </c>
    </row>
    <row r="11" spans="1:6" x14ac:dyDescent="0.4">
      <c r="C11" t="s">
        <v>4</v>
      </c>
    </row>
    <row r="12" spans="1:6" x14ac:dyDescent="0.4">
      <c r="B12" s="10">
        <f>SUMPRODUCT(C3:C5,D3:D5)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_x000a_" promptTitle="점수범위" prompt="0~100" sqref="C12:F12 B13:B16" xr:uid="{09944D80-484E-4C4E-8A49-13E95DF299AB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topLeftCell="A4" zoomScale="70" zoomScaleNormal="70" workbookViewId="0">
      <selection activeCell="R22" sqref="R22"/>
    </sheetView>
  </sheetViews>
  <sheetFormatPr defaultRowHeight="17.399999999999999" x14ac:dyDescent="0.4"/>
  <cols>
    <col min="2" max="2" width="15.5" customWidth="1"/>
    <col min="4" max="4" width="11" bestFit="1" customWidth="1"/>
  </cols>
  <sheetData>
    <row r="2" spans="2:5" x14ac:dyDescent="0.4">
      <c r="B2" t="s">
        <v>69</v>
      </c>
    </row>
    <row r="4" spans="2:5" x14ac:dyDescent="0.4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">
      <c r="B5" s="12" t="s">
        <v>55</v>
      </c>
      <c r="C5" s="12">
        <v>85</v>
      </c>
      <c r="D5" s="12">
        <v>87</v>
      </c>
      <c r="E5" s="12">
        <v>90</v>
      </c>
    </row>
    <row r="6" spans="2:5" x14ac:dyDescent="0.4">
      <c r="B6" s="12" t="s">
        <v>7</v>
      </c>
      <c r="C6" s="12">
        <v>87</v>
      </c>
      <c r="D6" s="12">
        <v>88</v>
      </c>
      <c r="E6" s="12">
        <v>83</v>
      </c>
    </row>
    <row r="7" spans="2:5" x14ac:dyDescent="0.4">
      <c r="B7" s="12" t="s">
        <v>19</v>
      </c>
      <c r="C7" s="12">
        <v>93</v>
      </c>
      <c r="D7" s="12">
        <v>87</v>
      </c>
      <c r="E7" s="12">
        <v>81</v>
      </c>
    </row>
    <row r="8" spans="2:5" x14ac:dyDescent="0.4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zoomScale="55" zoomScaleNormal="55" workbookViewId="0">
      <selection activeCell="J9" sqref="J9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5.5" bestFit="1" customWidth="1"/>
    <col min="4" max="4" width="9.19921875" bestFit="1" customWidth="1"/>
    <col min="5" max="5" width="11.19921875" bestFit="1" customWidth="1"/>
    <col min="6" max="6" width="8.69921875" bestFit="1" customWidth="1"/>
    <col min="7" max="7" width="9.69921875" customWidth="1"/>
    <col min="8" max="8" width="2.3984375" customWidth="1"/>
    <col min="9" max="9" width="15.09765625" customWidth="1"/>
  </cols>
  <sheetData>
    <row r="3" spans="1:9" x14ac:dyDescent="0.4">
      <c r="A3" t="s">
        <v>52</v>
      </c>
      <c r="I3" t="s">
        <v>62</v>
      </c>
    </row>
    <row r="4" spans="1:9" x14ac:dyDescent="0.4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9" x14ac:dyDescent="0.4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9" x14ac:dyDescent="0.4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9" x14ac:dyDescent="0.4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9" x14ac:dyDescent="0.4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4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4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4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4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4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4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4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4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4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4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4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4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4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4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4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4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4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4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4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4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4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D5:G30">
    <cfRule type="dataBar" priority="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{2DED6687-B019-4B6F-A751-AB8A4B38C734}</x14:id>
        </ext>
      </extLst>
    </cfRule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{06341395-8171-4603-9CEF-8B26C94E098D}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DED6687-B019-4B6F-A751-AB8A4B38C734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06341395-8171-4603-9CEF-8B26C94E098D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D5:G30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/>
  </sheetViews>
  <sheetFormatPr defaultRowHeight="17.399999999999999" x14ac:dyDescent="0.4"/>
  <cols>
    <col min="3" max="3" width="13" bestFit="1" customWidth="1"/>
    <col min="6" max="6" width="11" bestFit="1" customWidth="1"/>
    <col min="9" max="9" width="15.8984375" customWidth="1"/>
  </cols>
  <sheetData>
    <row r="2" spans="2:7" x14ac:dyDescent="0.4">
      <c r="B2" t="s">
        <v>52</v>
      </c>
    </row>
    <row r="3" spans="2:7" x14ac:dyDescent="0.4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449580</xdr:colOff>
                <xdr:row>0</xdr:row>
                <xdr:rowOff>175260</xdr:rowOff>
              </from>
              <to>
                <xdr:col>8</xdr:col>
                <xdr:colOff>1021080</xdr:colOff>
                <xdr:row>2</xdr:row>
                <xdr:rowOff>121920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은비 문</cp:lastModifiedBy>
  <dcterms:created xsi:type="dcterms:W3CDTF">2023-08-09T00:13:15Z</dcterms:created>
  <dcterms:modified xsi:type="dcterms:W3CDTF">2025-03-27T15:01:39Z</dcterms:modified>
</cp:coreProperties>
</file>