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96" documentId="13_ncr:1_{59554B4E-90C0-47C7-8829-8BBD6EEB5BE5}" xr6:coauthVersionLast="47" xr6:coauthVersionMax="47" xr10:uidLastSave="{B3E8D9FA-2024-4D70-AB0C-AEF4FF8B2422}"/>
  <bookViews>
    <workbookView xWindow="-110" yWindow="-110" windowWidth="25820" windowHeight="1550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9" i="3" a="1"/>
  <c r="C39" i="3" s="1"/>
  <c r="C38" i="3" a="1"/>
  <c r="C38" i="3" s="1"/>
  <c r="B39" i="3" a="1"/>
  <c r="B39" i="3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8" i="3" a="1"/>
  <c r="J12" i="3" a="1"/>
  <c r="J16" i="3" a="1"/>
  <c r="J20" i="3" a="1"/>
  <c r="J24" i="3" a="1"/>
  <c r="J28" i="3" a="1"/>
  <c r="J32" i="3" a="1"/>
  <c r="J5" i="3" a="1"/>
  <c r="J9" i="3" a="1"/>
  <c r="J13" i="3" a="1"/>
  <c r="J17" i="3" a="1"/>
  <c r="J21" i="3" a="1"/>
  <c r="J25" i="3" a="1"/>
  <c r="J29" i="3" a="1"/>
  <c r="J33" i="3" a="1"/>
  <c r="J31" i="3" a="1"/>
  <c r="J6" i="3" a="1"/>
  <c r="J10" i="3" a="1"/>
  <c r="J14" i="3" a="1"/>
  <c r="J18" i="3" a="1"/>
  <c r="J22" i="3" a="1"/>
  <c r="J26" i="3" a="1"/>
  <c r="J30" i="3" a="1"/>
  <c r="J34" i="3" a="1"/>
  <c r="J7" i="3" a="1"/>
  <c r="J11" i="3" a="1"/>
  <c r="J15" i="3" a="1"/>
  <c r="J19" i="3" a="1"/>
  <c r="J23" i="3" a="1"/>
  <c r="J27" i="3" a="1"/>
  <c r="J3" i="3" a="1"/>
  <c r="J27" i="3" l="1"/>
  <c r="J23" i="3"/>
  <c r="J19" i="3"/>
  <c r="J15" i="3"/>
  <c r="J11" i="3"/>
  <c r="J7" i="3"/>
  <c r="J34" i="3"/>
  <c r="J30" i="3"/>
  <c r="J26" i="3"/>
  <c r="J22" i="3"/>
  <c r="J18" i="3"/>
  <c r="J14" i="3"/>
  <c r="J10" i="3"/>
  <c r="J6" i="3"/>
  <c r="J31" i="3"/>
  <c r="J33" i="3"/>
  <c r="J29" i="3"/>
  <c r="J25" i="3"/>
  <c r="J21" i="3"/>
  <c r="J17" i="3"/>
  <c r="J13" i="3"/>
  <c r="J9" i="3"/>
  <c r="J5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D62A5A-D236-4490-B440-B27411E96DA4}" name="MS Access Database_Query" type="1" refreshedVersion="8" background="1">
    <dbPr connection="DSN=MS Access Database;DBQ=C:\02 최신기출유형\02회\학과별성적.accdb;DefaultDir=C:\02 최신기출유형\02회;DriverId=25;FIL=MS Access;MaxBufferSize=2048;PageTimeout=5;" command="SELECT 문과계열.학과명, 문과계열.성명, 문과계열.학년, 문과계열.성별, 문과계열.학과성적, 문과계열.어학테스트, 문과계열.면접, 문과계열.총점_x000d__x000a_FROM `C:\02 최신기출유형\02회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<sst xmlns="http://schemas.openxmlformats.org/spreadsheetml/2006/main" count="421" uniqueCount="88">
  <si>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</si>
  <si>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</si>
  <si>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</si>
  <si>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</si>
  <si>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</si>
  <si>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</si>
  <si>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</si>
  <si>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</si>
  <si>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</si>
  <si>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</si>
  <si>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</si>
  <si>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</si>
  <si>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</si>
  <si>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</si>
  <si>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</si>
  <si>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</si>
  <si>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</si>
  <si>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</si>
  <si>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</si>
  <si>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</si>
  <si>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</si>
  <si>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</si>
  <si>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</si>
  <si>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</si>
  <si>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</si>
  <si>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</si>
  <si>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</si>
  <si>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</si>
  <si>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</si>
  <si>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</si>
  <si>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</si>
  <si>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</si>
  <si>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</si>
  <si>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</si>
  <si>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</si>
  <si>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</si>
  <si>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</si>
  <si>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</si>
  <si>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</si>
  <si>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</si>
  <si>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</si>
  <si>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</si>
  <si>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</si>
  <si>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</si>
  <si>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</si>
  <si>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</si>
  <si>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</si>
  <si>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</si>
  <si>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</si>
  <si>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</si>
  <si>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</si>
  <si>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</si>
  <si>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</si>
  <si>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</si>
  <si>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</si>
  <si>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</si>
  <si>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</si>
  <si>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</si>
  <si>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</si>
  <si>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</si>
  <si>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</si>
  <si>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</si>
  <si>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</si>
  <si>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</si>
  <si>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</si>
  <si>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</si>
  <si>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</si>
  <si>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</si>
  <si>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</si>
  <si>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</si>
  <si>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</si>
  <si>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</si>
  <si>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</si>
  <si>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</si>
  <si>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</si>
  <si>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</si>
  <si>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</si>
  <si>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</si>
  <si>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전체 평균 : 학과성적</t>
  </si>
  <si>
    <t>평균 : 학과성적</t>
  </si>
  <si>
    <t>전체 평균 : 어학테스트</t>
  </si>
  <si>
    <t>평균 : 어학테스트</t>
  </si>
  <si>
    <t>전체 평균 : 면접</t>
  </si>
  <si>
    <t>평균 : 면접</t>
  </si>
  <si>
    <t>값</t>
  </si>
  <si>
    <t>학과명2</t>
  </si>
  <si>
    <t>탐구형 학과</t>
  </si>
  <si>
    <t>예술 · 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</si>
</sst>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6A4789B3-85AE-384A-6081-59CA3EEA087F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9CE2C69A-ACDB-505C-D3AA-7EEF85DDDFBA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605.42065497685" backgroundQuery="1" createdVersion="8" refreshedVersion="8" minRefreshableVersion="3" recordCount="35" xr:uid="{0BB997B6-4054-4430-B5DB-690980BC6666}">
  <cacheSource type="external" connectionId="1"/>
  <cacheFields count="9">
    <cacheField name="학과명" numFmtId="0" sqlType="-9">
      <sharedItems count="4">
        <s v="중국어과"/>
        <s v="문헌정보학과"/>
        <s v="문예창작과"/>
        <s v="국어국문학과"/>
      </sharedItems>
      <fieldGroup par="8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AA7191-E4EC-4810-A2E5-BC4AC4098D6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 · 관습형 학과" sd="0" x="1"/>
        <item t="default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36"/>
  <sheetViews>
    <sheetView topLeftCell="A17" workbookViewId="0">
      <selection activeCell="B30" sqref="B30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AND(OR(B3="문예창착과",B3="문헌정보학과"),COUNTIF(F3:H3,"&gt;=80")=3)</f>
        <v>0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12</v>
      </c>
      <c r="C33" s="3" t="s">
        <v>15</v>
      </c>
      <c r="D33" s="3">
        <v>2</v>
      </c>
      <c r="E33" s="3" t="s">
        <v>11</v>
      </c>
      <c r="F33" s="4">
        <v>91.5</v>
      </c>
      <c r="G33" s="4">
        <v>98</v>
      </c>
      <c r="H33" s="4">
        <v>88</v>
      </c>
    </row>
    <row r="34" spans="2:8" x14ac:dyDescent="0.45">
      <c r="B34" s="2" t="s">
        <v>12</v>
      </c>
      <c r="C34" s="3" t="s">
        <v>17</v>
      </c>
      <c r="D34" s="3">
        <v>3</v>
      </c>
      <c r="E34" s="3" t="s">
        <v>9</v>
      </c>
      <c r="F34" s="4">
        <v>81.099999999999994</v>
      </c>
      <c r="G34" s="4">
        <v>87</v>
      </c>
      <c r="H34" s="4">
        <v>82</v>
      </c>
    </row>
    <row r="35" spans="2:8" x14ac:dyDescent="0.45">
      <c r="B35" s="2" t="s">
        <v>12</v>
      </c>
      <c r="C35" s="3" t="s">
        <v>18</v>
      </c>
      <c r="D35" s="3">
        <v>2</v>
      </c>
      <c r="E35" s="3" t="s">
        <v>11</v>
      </c>
      <c r="F35" s="4">
        <v>94</v>
      </c>
      <c r="G35" s="4">
        <v>88</v>
      </c>
      <c r="H35" s="4">
        <v>90</v>
      </c>
    </row>
    <row r="36" spans="2:8" x14ac:dyDescent="0.45">
      <c r="B36" s="2" t="s">
        <v>12</v>
      </c>
      <c r="C36" s="3" t="s">
        <v>31</v>
      </c>
      <c r="D36" s="3">
        <v>2</v>
      </c>
      <c r="E36" s="3" t="s">
        <v>11</v>
      </c>
      <c r="F36" s="4">
        <v>93.5</v>
      </c>
      <c r="G36" s="4">
        <v>95</v>
      </c>
      <c r="H36" s="4">
        <v>92</v>
      </c>
    </row>
  </sheetData>
  <phoneticPr fontId="1" type="noConversion"/>
  <conditionalFormatting sqref="B3:H27">
    <cfRule type="expression" dxfId="0" priority="1">
      <formula>AND($E3="남",$H3&lt;=LARGE($H$3:$H$27,10))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D8" sqref="D8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3" workbookViewId="0">
      <selection activeCell="C38" sqref="C38:C3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SUM(IF($D$3:$D$34=$A38,1))&amp;"명"</f>
        <v>20명</v>
      </c>
      <c r="C38" s="12">
        <f t="array" ref="C38">AVERAGE(IF(IFERROR(FIND("정보",$A$3:$A$34),FALSE)*($D$3:$D$34=$A38),$G$3:$G$34))</f>
        <v>90.875</v>
      </c>
    </row>
    <row r="39" spans="1:10" x14ac:dyDescent="0.45">
      <c r="A39" s="3" t="s">
        <v>11</v>
      </c>
      <c r="B39" s="3" t="str">
        <f t="array" ref="B39">SUM(IF($D$3:$D$34=$A39,1))&amp;"명"</f>
        <v>12명</v>
      </c>
      <c r="C39" s="12">
        <f t="array" ref="C39">AVERAGE(IF(IFERROR(FIND("정보",$A$3:$A$34),FALSE)*($D$3:$D$34=$A39),$G$3:$G$34))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C11" sqref="C11"/>
    </sheetView>
  </sheetViews>
  <sheetFormatPr defaultRowHeight="17" x14ac:dyDescent="0.45"/>
  <cols>
    <col min="1" max="1" width="3.5" customWidth="1"/>
    <col min="2" max="2" width="21.08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13.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41" t="s">
        <v>2</v>
      </c>
      <c r="C2" t="s">
        <v>76</v>
      </c>
    </row>
    <row r="4" spans="2:7" x14ac:dyDescent="0.45">
      <c r="E4" s="41" t="s">
        <v>3</v>
      </c>
    </row>
    <row r="5" spans="2:7" x14ac:dyDescent="0.45">
      <c r="B5" s="41" t="s">
        <v>85</v>
      </c>
      <c r="C5" s="41" t="s">
        <v>0</v>
      </c>
      <c r="D5" s="41" t="s">
        <v>84</v>
      </c>
      <c r="E5" t="s">
        <v>9</v>
      </c>
      <c r="F5" t="s">
        <v>11</v>
      </c>
      <c r="G5" t="s">
        <v>77</v>
      </c>
    </row>
    <row r="6" spans="2:7" x14ac:dyDescent="0.45">
      <c r="B6" t="s">
        <v>86</v>
      </c>
      <c r="E6" s="42"/>
      <c r="F6" s="42"/>
      <c r="G6" s="42"/>
    </row>
    <row r="7" spans="2:7" x14ac:dyDescent="0.45">
      <c r="D7" t="s">
        <v>79</v>
      </c>
      <c r="E7" s="42">
        <v>92.050000000000011</v>
      </c>
      <c r="F7" s="42">
        <v>89.3</v>
      </c>
      <c r="G7" s="42">
        <v>91.744444444444454</v>
      </c>
    </row>
    <row r="8" spans="2:7" x14ac:dyDescent="0.45">
      <c r="D8" t="s">
        <v>81</v>
      </c>
      <c r="E8" s="42">
        <v>89</v>
      </c>
      <c r="F8" s="42">
        <v>95.5</v>
      </c>
      <c r="G8" s="42">
        <v>89.722222222222229</v>
      </c>
    </row>
    <row r="9" spans="2:7" x14ac:dyDescent="0.45">
      <c r="D9" t="s">
        <v>83</v>
      </c>
      <c r="E9" s="42">
        <v>90.1875</v>
      </c>
      <c r="F9" s="42">
        <v>85.5</v>
      </c>
      <c r="G9" s="42">
        <v>89.666666666666671</v>
      </c>
    </row>
    <row r="10" spans="2:7" x14ac:dyDescent="0.45">
      <c r="B10" t="s">
        <v>87</v>
      </c>
      <c r="E10" s="42"/>
      <c r="F10" s="42"/>
      <c r="G10" s="42"/>
    </row>
    <row r="11" spans="2:7" x14ac:dyDescent="0.45">
      <c r="D11" t="s">
        <v>79</v>
      </c>
      <c r="E11" s="42">
        <v>94.616666666666674</v>
      </c>
      <c r="F11" s="42">
        <v>89.818181818181827</v>
      </c>
      <c r="G11" s="42">
        <v>91.511764705882342</v>
      </c>
    </row>
    <row r="12" spans="2:7" x14ac:dyDescent="0.45">
      <c r="D12" t="s">
        <v>81</v>
      </c>
      <c r="E12" s="42">
        <v>91.833333333333329</v>
      </c>
      <c r="F12" s="42">
        <v>89</v>
      </c>
      <c r="G12" s="42">
        <v>90</v>
      </c>
    </row>
    <row r="13" spans="2:7" x14ac:dyDescent="0.45">
      <c r="D13" t="s">
        <v>83</v>
      </c>
      <c r="E13" s="42">
        <v>92.333333333333329</v>
      </c>
      <c r="F13" s="42">
        <v>92.36363636363636</v>
      </c>
      <c r="G13" s="42">
        <v>92.352941176470594</v>
      </c>
    </row>
    <row r="14" spans="2:7" x14ac:dyDescent="0.45">
      <c r="B14" t="s">
        <v>78</v>
      </c>
      <c r="E14" s="42">
        <v>92.750000000000014</v>
      </c>
      <c r="F14" s="42">
        <v>89.738461538461536</v>
      </c>
      <c r="G14" s="42">
        <v>91.631428571428572</v>
      </c>
    </row>
    <row r="15" spans="2:7" x14ac:dyDescent="0.45">
      <c r="B15" t="s">
        <v>80</v>
      </c>
      <c r="E15" s="42">
        <v>89.772727272727266</v>
      </c>
      <c r="F15" s="42">
        <v>90</v>
      </c>
      <c r="G15" s="42">
        <v>89.857142857142861</v>
      </c>
    </row>
    <row r="16" spans="2:7" x14ac:dyDescent="0.45">
      <c r="B16" t="s">
        <v>82</v>
      </c>
      <c r="E16" s="42">
        <v>90.772727272727266</v>
      </c>
      <c r="F16" s="42">
        <v>91.307692307692307</v>
      </c>
      <c r="G16" s="4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3" sqref="B13:F16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립니다." promptTitle="점수범위" prompt="0~100" sqref="B13:F16" xr:uid="{CDC2C57F-5EB7-409D-B971-7F97AE7E399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G9" sqref="G9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I12" sqref="I12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7">
        <v>79.3</v>
      </c>
      <c r="E5" s="37">
        <v>78</v>
      </c>
      <c r="F5" s="37">
        <v>69</v>
      </c>
      <c r="G5" s="38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7">
        <v>95.2</v>
      </c>
      <c r="E6" s="37">
        <v>97</v>
      </c>
      <c r="F6" s="37">
        <v>94</v>
      </c>
      <c r="G6" s="38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7">
        <v>97.3</v>
      </c>
      <c r="E7" s="37" t="s">
        <v>70</v>
      </c>
      <c r="F7" s="37">
        <v>77</v>
      </c>
      <c r="G7" s="38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7">
        <v>81.099999999999994</v>
      </c>
      <c r="E8" s="37">
        <v>82</v>
      </c>
      <c r="F8" s="37">
        <v>82</v>
      </c>
      <c r="G8" s="38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7">
        <v>88.4</v>
      </c>
      <c r="E9" s="37">
        <v>91</v>
      </c>
      <c r="F9" s="37">
        <v>95</v>
      </c>
      <c r="G9" s="38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7">
        <v>91.7</v>
      </c>
      <c r="E10" s="37">
        <v>95</v>
      </c>
      <c r="F10" s="37">
        <v>88</v>
      </c>
      <c r="G10" s="38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7">
        <v>81.099999999999994</v>
      </c>
      <c r="E11" s="37">
        <v>87</v>
      </c>
      <c r="F11" s="37">
        <v>82</v>
      </c>
      <c r="G11" s="38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7">
        <v>72.8</v>
      </c>
      <c r="E12" s="37">
        <v>98</v>
      </c>
      <c r="F12" s="37">
        <v>80</v>
      </c>
      <c r="G12" s="38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7">
        <v>72.8</v>
      </c>
      <c r="E13" s="37">
        <v>99</v>
      </c>
      <c r="F13" s="37">
        <v>80</v>
      </c>
      <c r="G13" s="38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7">
        <v>93.3</v>
      </c>
      <c r="E14" s="37">
        <v>70</v>
      </c>
      <c r="F14" s="37">
        <v>91</v>
      </c>
      <c r="G14" s="38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7" t="s">
        <v>70</v>
      </c>
      <c r="E15" s="37">
        <v>94</v>
      </c>
      <c r="F15" s="37">
        <v>92</v>
      </c>
      <c r="G15" s="38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7">
        <v>88.4</v>
      </c>
      <c r="E16" s="37">
        <v>94</v>
      </c>
      <c r="F16" s="37">
        <v>97</v>
      </c>
      <c r="G16" s="38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7">
        <v>86.6</v>
      </c>
      <c r="E17" s="37">
        <v>78</v>
      </c>
      <c r="F17" s="37">
        <v>96</v>
      </c>
      <c r="G17" s="38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7">
        <v>97.3</v>
      </c>
      <c r="E18" s="37">
        <v>98</v>
      </c>
      <c r="F18" s="37">
        <v>97</v>
      </c>
      <c r="G18" s="38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7">
        <v>91.5</v>
      </c>
      <c r="E19" s="37">
        <v>98</v>
      </c>
      <c r="F19" s="37">
        <v>88</v>
      </c>
      <c r="G19" s="38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7">
        <v>94</v>
      </c>
      <c r="E20" s="37">
        <v>92</v>
      </c>
      <c r="F20" s="37">
        <v>92</v>
      </c>
      <c r="G20" s="38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7">
        <v>97.7</v>
      </c>
      <c r="E21" s="37">
        <v>88</v>
      </c>
      <c r="F21" s="37">
        <v>88</v>
      </c>
      <c r="G21" s="38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7">
        <v>91.7</v>
      </c>
      <c r="E22" s="37">
        <v>96</v>
      </c>
      <c r="F22" s="37">
        <v>87</v>
      </c>
      <c r="G22" s="38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7">
        <v>71.099999999999994</v>
      </c>
      <c r="E23" s="37">
        <v>92</v>
      </c>
      <c r="F23" s="37">
        <v>92</v>
      </c>
      <c r="G23" s="38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7">
        <v>81.099999999999994</v>
      </c>
      <c r="E24" s="37">
        <v>79</v>
      </c>
      <c r="F24" s="37">
        <v>96</v>
      </c>
      <c r="G24" s="38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7">
        <v>84.6</v>
      </c>
      <c r="E25" s="37">
        <v>77</v>
      </c>
      <c r="F25" s="37">
        <v>96</v>
      </c>
      <c r="G25" s="38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7">
        <v>72.8</v>
      </c>
      <c r="E26" s="37">
        <v>95</v>
      </c>
      <c r="F26" s="37">
        <v>91</v>
      </c>
      <c r="G26" s="38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7">
        <v>99.9</v>
      </c>
      <c r="E27" s="37">
        <v>95</v>
      </c>
      <c r="F27" s="37">
        <v>94</v>
      </c>
      <c r="G27" s="38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7">
        <v>93.3</v>
      </c>
      <c r="E28" s="37">
        <v>87</v>
      </c>
      <c r="F28" s="37">
        <v>95</v>
      </c>
      <c r="G28" s="38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7">
        <v>93.3</v>
      </c>
      <c r="E29" s="37">
        <v>94</v>
      </c>
      <c r="F29" s="37">
        <v>90</v>
      </c>
      <c r="G29" s="38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39">
        <v>97.7</v>
      </c>
      <c r="E30" s="39">
        <v>99</v>
      </c>
      <c r="F30" s="39">
        <v>95</v>
      </c>
      <c r="G30" s="40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{15B849D8-3163-41D7-BBD8-5336497FEF63}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5B849D8-3163-41D7-BBD8-5336497FEF6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2024-11-09T01:36:40Z</dcterms:modified>
</cp:coreProperties>
</file>