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02 최신기출유형\02회\"/>
    </mc:Choice>
  </mc:AlternateContent>
  <xr:revisionPtr revIDLastSave="0" documentId="13_ncr:1_{A7D014CF-7F19-4A92-9A76-1B1E9FE632C0}" xr6:coauthVersionLast="47" xr6:coauthVersionMax="47" xr10:uidLastSave="{00000000-0000-0000-0000-000000000000}"/>
  <bookViews>
    <workbookView xWindow="-108" yWindow="-108" windowWidth="23256" windowHeight="12456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3" l="1" a="1"/>
  <c r="C39" i="3" s="1"/>
  <c r="C38" i="3" a="1"/>
  <c r="C38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B39" i="3" l="1" a="1"/>
  <c r="B39" i="3" s="1"/>
  <c r="B38" i="3" a="1"/>
  <c r="B38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B12" i="5" s="1"/>
  <c r="J4" i="3" a="1"/>
  <c r="J6" i="3" a="1"/>
  <c r="J8" i="3" a="1"/>
  <c r="J10" i="3" a="1"/>
  <c r="J12" i="3" a="1"/>
  <c r="J14" i="3" a="1"/>
  <c r="J16" i="3" a="1"/>
  <c r="J18" i="3" a="1"/>
  <c r="J20" i="3" a="1"/>
  <c r="J22" i="3" a="1"/>
  <c r="J24" i="3" a="1"/>
  <c r="J26" i="3" a="1"/>
  <c r="J28" i="3" a="1"/>
  <c r="J30" i="3" a="1"/>
  <c r="J32" i="3" a="1"/>
  <c r="J34" i="3" a="1"/>
  <c r="J33" i="3" a="1"/>
  <c r="J7" i="3" a="1"/>
  <c r="J9" i="3" a="1"/>
  <c r="J11" i="3" a="1"/>
  <c r="J13" i="3" a="1"/>
  <c r="J15" i="3" a="1"/>
  <c r="J17" i="3" a="1"/>
  <c r="J19" i="3" a="1"/>
  <c r="J21" i="3" a="1"/>
  <c r="J23" i="3" a="1"/>
  <c r="J25" i="3" a="1"/>
  <c r="J27" i="3" a="1"/>
  <c r="J29" i="3" a="1"/>
  <c r="J31" i="3" a="1"/>
  <c r="J5" i="3" a="1"/>
  <c r="J3" i="3" a="1"/>
  <c r="J5" i="3" l="1"/>
  <c r="J31" i="3"/>
  <c r="J29" i="3"/>
  <c r="J27" i="3"/>
  <c r="J25" i="3"/>
  <c r="J23" i="3"/>
  <c r="J21" i="3"/>
  <c r="J19" i="3"/>
  <c r="J17" i="3"/>
  <c r="J15" i="3"/>
  <c r="J13" i="3"/>
  <c r="J11" i="3"/>
  <c r="J9" i="3"/>
  <c r="J7" i="3"/>
  <c r="J33" i="3"/>
  <c r="J34" i="3"/>
  <c r="J32" i="3"/>
  <c r="J30" i="3"/>
  <c r="J28" i="3"/>
  <c r="J26" i="3"/>
  <c r="J24" i="3"/>
  <c r="J22" i="3"/>
  <c r="J20" i="3"/>
  <c r="J18" i="3"/>
  <c r="J16" i="3"/>
  <c r="J14" i="3"/>
  <c r="J12" i="3"/>
  <c r="J10" i="3"/>
  <c r="J8" i="3"/>
  <c r="J6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A57A813-532B-4772-80F6-022DB1DA66D6}" name="MS Access Database_Query" type="1" refreshedVersion="8" background="1">
    <dbPr connection="DSN=MS Access Database;DBQ=C:\OA\학과별성적.accdb;DefaultDir=C:\OA;DriverId=25;FIL=MS Access;MaxBufferSize=2048;PageTimeout=5;" command="SELECT 문과계열.학과명, 문과계열.학년, 문과계열.성별, 문과계열.학과성적, 문과계열.어학테스트, 문과계열.면접, 문과계열.총점_x000d__x000a_FROM `C:\OA\학과별성적.accdb`.문과계열 문과계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<sst xmlns="http://schemas.openxmlformats.org/spreadsheetml/2006/main" count="439" uniqueCount="89">
  <si>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</si>
  <si>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</si>
  <si>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</si>
  <si>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</si>
  <si>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</si>
  <si>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</si>
  <si>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</si>
  <si>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</si>
  <si>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</si>
  <si>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</si>
  <si>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</si>
  <si>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</si>
  <si>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</si>
  <si>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</si>
  <si>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</si>
  <si>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</si>
  <si>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</si>
  <si>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</si>
  <si>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</si>
  <si>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</si>
  <si>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</si>
  <si>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</si>
  <si>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</si>
  <si>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</si>
  <si>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</si>
  <si>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</si>
  <si>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</si>
  <si>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</si>
  <si>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</si>
  <si>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</si>
  <si>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</si>
  <si>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</si>
  <si>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</si>
  <si>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</si>
  <si>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</si>
  <si>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</si>
  <si>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</si>
  <si>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</si>
  <si>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</si>
  <si>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</si>
  <si>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</si>
  <si>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</si>
  <si>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</si>
  <si>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</si>
  <si>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</si>
  <si>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</si>
  <si>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</si>
  <si>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</si>
  <si>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</si>
  <si>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</si>
  <si>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</si>
  <si>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</si>
  <si>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</si>
  <si>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</si>
  <si>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</si>
  <si>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</si>
  <si>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</si>
  <si>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</si>
  <si>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</si>
  <si>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</si>
  <si>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</si>
  <si>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</si>
  <si>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</si>
  <si>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</si>
  <si>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</si>
  <si>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</si>
  <si>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</si>
  <si>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</si>
  <si>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</si>
  <si>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</si>
  <si>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</si>
  <si>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</si>
  <si>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</si>
  <si>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</si>
  <si>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</si>
  <si>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</si>
  <si>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총합계</t>
  </si>
  <si>
    <t>값</t>
  </si>
  <si>
    <t>(모두)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</si>
  <si>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</si>
  <si>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</si>
  <si>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</si>
  <si>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</si>
  <si>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</si>
  <si>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</si>
  <si>
    <t>학과명2</t>
  </si>
  <si>
    <t>탐구형 학과</t>
  </si>
  <si>
    <t>3나현진</t>
  </si>
  <si>
    <t>예술∙관습형 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</si>
</sst>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&quot;&quot;(&quot;0.0&quot;)&quot;;[Black][&gt;=90]&quot;A&quot;;&quot;&quot;;[Blue]General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Fill="1" applyBorder="1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2">
    <dxf>
      <font>
        <b/>
        <i/>
        <color rgb="FF0070C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tx1">
              <a:lumMod val="65000"/>
              <a:lumOff val="3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670446E2-EE8E-9A8F-A7EB-41B19B934234}"/>
            </a:ext>
          </a:extLst>
        </xdr:cNvPr>
        <xdr:cNvSpPr/>
      </xdr:nvSpPr>
      <xdr:spPr>
        <a:xfrm>
          <a:off x="3505200" y="220980"/>
          <a:ext cx="6629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100" kern="12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2FE26D81-3F6A-5C20-F6AD-A162A39D9736}"/>
            </a:ext>
          </a:extLst>
        </xdr:cNvPr>
        <xdr:cNvSpPr/>
      </xdr:nvSpPr>
      <xdr:spPr>
        <a:xfrm>
          <a:off x="4168140" y="220980"/>
          <a:ext cx="7391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100" kern="12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449580</xdr:colOff>
          <xdr:row>0</xdr:row>
          <xdr:rowOff>175260</xdr:rowOff>
        </xdr:from>
        <xdr:to>
          <xdr:col>8</xdr:col>
          <xdr:colOff>998220</xdr:colOff>
          <xdr:row>2</xdr:row>
          <xdr:rowOff>144780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90.035873032408" backgroundQuery="1" createdVersion="8" refreshedVersion="8" minRefreshableVersion="3" recordCount="35" xr:uid="{2D6BB6FE-982B-4FF5-AEBE-E8E3DB1B86B2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DD49F65-1938-41CD-9C50-603E5B01C23A}" name="피벗 테이블1" cacheId="4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6" firstHeaderRow="1" firstDataRow="2" firstDataCol="3" rowPageCount="1" colPageCount="1"/>
  <pivotFields count="8">
    <pivotField axis="axisRow" compact="0" showAll="0">
      <items count="5">
        <item x="3"/>
        <item x="2"/>
        <item x="1"/>
        <item x="0"/>
        <item t="default"/>
      </items>
    </pivotField>
    <pivotField axis="axisPage" compact="0" showAll="0">
      <items count="4">
        <item x="1"/>
        <item x="0"/>
        <item x="2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  <pivotField dataField="1" compact="0" showAll="0"/>
    <pivotField dataField="1" compact="0" showAll="0"/>
    <pivotField compact="0" showAll="0"/>
    <pivotField axis="axisRow" compact="0" showAll="0">
      <items count="3">
        <item n="탐구형 학과" sd="0" x="0"/>
        <item n="예술∙관습형 학과" sd="0" x="1"/>
        <item t="default"/>
      </items>
    </pivotField>
  </pivotFields>
  <rowFields count="3">
    <field x="7"/>
    <field x="0"/>
    <field x="-2"/>
  </rowFields>
  <rowItems count="11">
    <i>
      <x/>
    </i>
    <i r="2">
      <x/>
    </i>
    <i r="2" i="1">
      <x v="1"/>
    </i>
    <i r="2" i="2">
      <x v="2"/>
    </i>
    <i>
      <x v="1"/>
    </i>
    <i r="2">
      <x/>
    </i>
    <i r="2" i="1">
      <x v="1"/>
    </i>
    <i r="2" i="2">
      <x v="2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0" baseItem="0" numFmtId="176"/>
    <dataField name="평균 : 어학테스트" fld="4" subtotal="average" baseField="0" baseItem="0" numFmtId="176"/>
    <dataField name="평균 : 면접" fld="5" subtotal="average" baseField="0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topLeftCell="A25" workbookViewId="0">
      <selection activeCell="K7" sqref="K7"/>
    </sheetView>
  </sheetViews>
  <sheetFormatPr defaultRowHeight="17.399999999999999" x14ac:dyDescent="0.4"/>
  <cols>
    <col min="1" max="1" width="2.8984375" customWidth="1"/>
    <col min="2" max="2" width="13" bestFit="1" customWidth="1"/>
    <col min="3" max="3" width="7.09765625" bestFit="1" customWidth="1"/>
    <col min="4" max="4" width="4.69921875" customWidth="1"/>
    <col min="5" max="5" width="5.09765625" customWidth="1"/>
    <col min="7" max="7" width="11" bestFit="1" customWidth="1"/>
    <col min="8" max="8" width="5.69921875" customWidth="1"/>
  </cols>
  <sheetData>
    <row r="2" spans="2:8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">
      <c r="B29" s="30" t="s">
        <v>75</v>
      </c>
    </row>
    <row r="30" spans="2:8" x14ac:dyDescent="0.4">
      <c r="B30" t="b">
        <f>AND(OR(B3="문예창작과",B3="문헌정보학과"),COUNTIF(F3:H3,"&gt;=80")=3)</f>
        <v>1</v>
      </c>
    </row>
    <row r="32" spans="2:8" x14ac:dyDescent="0.4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topLeftCell="A4" zoomScale="60" zoomScaleNormal="100" workbookViewId="0">
      <selection activeCell="J6" sqref="J6"/>
    </sheetView>
  </sheetViews>
  <sheetFormatPr defaultRowHeight="17.399999999999999" x14ac:dyDescent="0.4"/>
  <cols>
    <col min="1" max="1" width="4.19921875" customWidth="1"/>
    <col min="2" max="2" width="13" bestFit="1" customWidth="1"/>
    <col min="3" max="5" width="7.3984375" customWidth="1"/>
    <col min="6" max="6" width="10.19921875" customWidth="1"/>
    <col min="7" max="7" width="12.09765625" customWidth="1"/>
    <col min="8" max="8" width="7.3984375" customWidth="1"/>
    <col min="9" max="9" width="8.3984375" customWidth="1"/>
  </cols>
  <sheetData>
    <row r="2" spans="2:9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4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4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4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4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4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4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4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4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4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4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4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4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4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4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4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4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4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4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4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4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4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4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4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4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4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opLeftCell="A31" workbookViewId="0">
      <selection activeCell="C38" sqref="C38:C39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9.59765625" bestFit="1" customWidth="1"/>
    <col min="4" max="4" width="6.19921875" customWidth="1"/>
    <col min="6" max="6" width="11" bestFit="1" customWidth="1"/>
    <col min="7" max="7" width="7.09765625" customWidth="1"/>
    <col min="8" max="8" width="8.3984375" bestFit="1" customWidth="1"/>
    <col min="9" max="9" width="21.3984375" bestFit="1" customWidth="1"/>
    <col min="10" max="10" width="17.19921875" bestFit="1" customWidth="1"/>
  </cols>
  <sheetData>
    <row r="1" spans="1:10" x14ac:dyDescent="0.4">
      <c r="A1" t="s">
        <v>52</v>
      </c>
    </row>
    <row r="2" spans="1:10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SUMPRODUCT(E3:G3,{0.7,0.2,0.1})</f>
        <v>82.61</v>
      </c>
      <c r="I3" s="3" t="str">
        <f>_xlfn.CONCAT(REPT("★",QUOTIENT(E3,10)),REPT("☆",10-QUOTIENT(E3,10)))</f>
        <v>★★★★★★★☆☆☆</v>
      </c>
      <c r="J3" s="3" t="str" cm="1">
        <f t="array" ref="J3">fn비고(E3,F3,G3,H3)</f>
        <v/>
      </c>
    </row>
    <row r="4" spans="1:10" x14ac:dyDescent="0.4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>SUMPRODUCT(E4:G4,{0.7,0.2,0.1})</f>
        <v>90.85</v>
      </c>
      <c r="I4" s="3" t="str">
        <f t="shared" ref="I4:I34" si="0">_xlfn.CONCAT(REPT("★",QUOTIENT(E4,10)),REPT("☆",10-QUOTIENT(E4,10)))</f>
        <v>★★★★★★★★★☆</v>
      </c>
      <c r="J4" s="3" t="str" cm="1">
        <f t="array" ref="J4">fn비고(E4,F4,G4,H4)</f>
        <v/>
      </c>
    </row>
    <row r="5" spans="1:10" x14ac:dyDescent="0.4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>SUMPRODUCT(E5:G5,{0.7,0.2,0.1})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/>
      </c>
    </row>
    <row r="6" spans="1:10" x14ac:dyDescent="0.4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>SUMPRODUCT(E6:G6,{0.7,0.2,0.1})</f>
        <v>84.22</v>
      </c>
      <c r="I6" s="3" t="str">
        <f t="shared" si="0"/>
        <v>★★★★★★★★☆☆</v>
      </c>
      <c r="J6" s="3" t="str" cm="1">
        <f t="array" ref="J6">fn비고(E6,F6,G6,H6)</f>
        <v/>
      </c>
    </row>
    <row r="7" spans="1:10" x14ac:dyDescent="0.4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>SUMPRODUCT(E7:G7,{0.7,0.2,0.1})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4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>SUMPRODUCT(E8:G8,{0.7,0.2,0.1})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/>
      </c>
    </row>
    <row r="9" spans="1:10" x14ac:dyDescent="0.4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>SUMPRODUCT(E9:G9,{0.7,0.2,0.1})</f>
        <v>94.79</v>
      </c>
      <c r="I9" s="3" t="str">
        <f t="shared" si="0"/>
        <v>★★★★★★★★★☆</v>
      </c>
      <c r="J9" s="3" t="str" cm="1">
        <f t="array" ref="J9">fn비고(E9,F9,G9,H9)</f>
        <v/>
      </c>
    </row>
    <row r="10" spans="1:10" x14ac:dyDescent="0.4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>SUMPRODUCT(E10:G10,{0.7,0.2,0.1})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0" x14ac:dyDescent="0.4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>SUMPRODUCT(E11:G11,{0.7,0.2,0.1})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/>
      </c>
    </row>
    <row r="12" spans="1:10" x14ac:dyDescent="0.4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>SUMPRODUCT(E12:G12,{0.7,0.2,0.1})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4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>SUMPRODUCT(E13:G13,{0.7,0.2,0.1})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0" x14ac:dyDescent="0.4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>SUMPRODUCT(E14:G14,{0.7,0.2,0.1})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0" x14ac:dyDescent="0.4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>SUMPRODUCT(E15:G15,{0.7,0.2,0.1})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0" x14ac:dyDescent="0.4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>SUMPRODUCT(E16:G16,{0.7,0.2,0.1})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/>
      </c>
    </row>
    <row r="17" spans="1:10" x14ac:dyDescent="0.4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>SUMPRODUCT(E17:G17,{0.7,0.2,0.1})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/>
      </c>
    </row>
    <row r="18" spans="1:10" x14ac:dyDescent="0.4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>SUMPRODUCT(E18:G18,{0.7,0.2,0.1})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4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>SUMPRODUCT(E19:G19,{0.7,0.2,0.1})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/>
      </c>
    </row>
    <row r="20" spans="1:10" x14ac:dyDescent="0.4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>SUMPRODUCT(E20:G20,{0.7,0.2,0.1})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4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>SUMPRODUCT(E21:G21,{0.7,0.2,0.1})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/>
      </c>
    </row>
    <row r="22" spans="1:10" x14ac:dyDescent="0.4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>SUMPRODUCT(E22:G22,{0.7,0.2,0.1})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4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>SUMPRODUCT(E23:G23,{0.7,0.2,0.1})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4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>SUMPRODUCT(E24:G24,{0.7,0.2,0.1})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4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>SUMPRODUCT(E25:G25,{0.7,0.2,0.1})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4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>SUMPRODUCT(E26:G26,{0.7,0.2,0.1})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4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>SUMPRODUCT(E27:G27,{0.7,0.2,0.1})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/>
      </c>
    </row>
    <row r="28" spans="1:10" x14ac:dyDescent="0.4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>SUMPRODUCT(E28:G28,{0.7,0.2,0.1})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4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>SUMPRODUCT(E29:G29,{0.7,0.2,0.1})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4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>SUMPRODUCT(E30:G30,{0.7,0.2,0.1})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/>
      </c>
    </row>
    <row r="31" spans="1:10" x14ac:dyDescent="0.4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>SUMPRODUCT(E31:G31,{0.7,0.2,0.1})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/>
      </c>
    </row>
    <row r="32" spans="1:10" x14ac:dyDescent="0.4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>SUMPRODUCT(E32:G32,{0.7,0.2,0.1})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/>
      </c>
    </row>
    <row r="33" spans="1:10" x14ac:dyDescent="0.4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>SUMPRODUCT(E33:G33,{0.7,0.2,0.1})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/>
      </c>
    </row>
    <row r="34" spans="1:10" x14ac:dyDescent="0.4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>SUMPRODUCT(E34:G34,{0.7,0.2,0.1})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4">
      <c r="A36" t="s">
        <v>62</v>
      </c>
    </row>
    <row r="37" spans="1:10" x14ac:dyDescent="0.4">
      <c r="A37" s="3" t="s">
        <v>3</v>
      </c>
      <c r="B37" s="1" t="s">
        <v>63</v>
      </c>
      <c r="C37" s="1" t="s">
        <v>64</v>
      </c>
    </row>
    <row r="38" spans="1:10" x14ac:dyDescent="0.4">
      <c r="A38" s="3" t="s">
        <v>9</v>
      </c>
      <c r="B38" s="3" t="str">
        <f t="array" ref="B38">SUM(IF(($D$3:$D$34=$A38),1))&amp;"명"</f>
        <v>20명</v>
      </c>
      <c r="C38" s="12">
        <f t="array" ref="C38">AVERAGE(IF(($D$3:$D$34=$A38)*IFERROR(FIND("정보",$A$3:$A$34)&gt;=1,FALSE),$G$3:$G$34))</f>
        <v>90.875</v>
      </c>
    </row>
    <row r="39" spans="1:10" x14ac:dyDescent="0.4">
      <c r="A39" s="3" t="s">
        <v>11</v>
      </c>
      <c r="B39" s="3" t="str">
        <f t="array" ref="B39">SUM(IF(($D$3:$D$34=$A39),1))&amp;"명"</f>
        <v>12명</v>
      </c>
      <c r="C39" s="12">
        <f t="array" ref="C39">AVERAGE(IF(($D$3:$D$34=$A39)*IFERROR(FIND("정보",$A$3:$A$34)&gt;=1,FALSE),$G$3:$G$34))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6"/>
  <sheetViews>
    <sheetView workbookViewId="0">
      <selection activeCell="I11" sqref="I11"/>
    </sheetView>
  </sheetViews>
  <sheetFormatPr defaultRowHeight="17.399999999999999" x14ac:dyDescent="0.4"/>
  <cols>
    <col min="1" max="1" width="3.5" customWidth="1"/>
    <col min="2" max="2" width="20.796875" bestFit="1" customWidth="1"/>
    <col min="3" max="4" width="16.09765625" bestFit="1" customWidth="1"/>
    <col min="5" max="6" width="7" bestFit="1" customWidth="1"/>
    <col min="7" max="7" width="6.796875" bestFit="1" customWidth="1"/>
    <col min="8" max="8" width="16.19921875" bestFit="1" customWidth="1"/>
    <col min="9" max="9" width="18.796875" bestFit="1" customWidth="1"/>
    <col min="10" max="10" width="20.796875" bestFit="1" customWidth="1"/>
    <col min="11" max="11" width="14.8984375" bestFit="1" customWidth="1"/>
  </cols>
  <sheetData>
    <row r="2" spans="2:7" x14ac:dyDescent="0.4">
      <c r="B2" s="37" t="s">
        <v>2</v>
      </c>
      <c r="C2" t="s">
        <v>78</v>
      </c>
    </row>
    <row r="4" spans="2:7" x14ac:dyDescent="0.4">
      <c r="E4" s="37" t="s">
        <v>3</v>
      </c>
    </row>
    <row r="5" spans="2:7" x14ac:dyDescent="0.4">
      <c r="B5" s="37" t="s">
        <v>85</v>
      </c>
      <c r="C5" s="37" t="s">
        <v>0</v>
      </c>
      <c r="D5" s="37" t="s">
        <v>77</v>
      </c>
      <c r="E5" t="s">
        <v>9</v>
      </c>
      <c r="F5" t="s">
        <v>11</v>
      </c>
      <c r="G5" t="s">
        <v>76</v>
      </c>
    </row>
    <row r="6" spans="2:7" x14ac:dyDescent="0.4">
      <c r="B6" t="s">
        <v>86</v>
      </c>
      <c r="E6" s="38"/>
      <c r="F6" s="38"/>
      <c r="G6" s="38"/>
    </row>
    <row r="7" spans="2:7" x14ac:dyDescent="0.4">
      <c r="D7" t="s">
        <v>79</v>
      </c>
      <c r="E7" s="38">
        <v>92.050000000000011</v>
      </c>
      <c r="F7" s="38">
        <v>89.3</v>
      </c>
      <c r="G7" s="38">
        <v>91.744444444444454</v>
      </c>
    </row>
    <row r="8" spans="2:7" x14ac:dyDescent="0.4">
      <c r="D8" t="s">
        <v>81</v>
      </c>
      <c r="E8" s="38">
        <v>89</v>
      </c>
      <c r="F8" s="38">
        <v>95.5</v>
      </c>
      <c r="G8" s="38">
        <v>89.722222222222229</v>
      </c>
    </row>
    <row r="9" spans="2:7" x14ac:dyDescent="0.4">
      <c r="D9" t="s">
        <v>83</v>
      </c>
      <c r="E9" s="38">
        <v>90.1875</v>
      </c>
      <c r="F9" s="38">
        <v>85.5</v>
      </c>
      <c r="G9" s="38">
        <v>89.666666666666671</v>
      </c>
    </row>
    <row r="10" spans="2:7" x14ac:dyDescent="0.4">
      <c r="B10" t="s">
        <v>88</v>
      </c>
      <c r="E10" s="38"/>
      <c r="F10" s="38"/>
      <c r="G10" s="38"/>
    </row>
    <row r="11" spans="2:7" x14ac:dyDescent="0.4">
      <c r="D11" t="s">
        <v>79</v>
      </c>
      <c r="E11" s="38">
        <v>94.616666666666674</v>
      </c>
      <c r="F11" s="38">
        <v>89.818181818181827</v>
      </c>
      <c r="G11" s="38">
        <v>91.511764705882342</v>
      </c>
    </row>
    <row r="12" spans="2:7" x14ac:dyDescent="0.4">
      <c r="D12" t="s">
        <v>81</v>
      </c>
      <c r="E12" s="38">
        <v>91.833333333333329</v>
      </c>
      <c r="F12" s="38">
        <v>89</v>
      </c>
      <c r="G12" s="38">
        <v>90</v>
      </c>
    </row>
    <row r="13" spans="2:7" x14ac:dyDescent="0.4">
      <c r="D13" t="s">
        <v>83</v>
      </c>
      <c r="E13" s="38">
        <v>92.333333333333329</v>
      </c>
      <c r="F13" s="38">
        <v>92.36363636363636</v>
      </c>
      <c r="G13" s="38">
        <v>92.352941176470594</v>
      </c>
    </row>
    <row r="14" spans="2:7" x14ac:dyDescent="0.4">
      <c r="B14" t="s">
        <v>80</v>
      </c>
      <c r="E14" s="38">
        <v>92.750000000000014</v>
      </c>
      <c r="F14" s="38">
        <v>89.738461538461536</v>
      </c>
      <c r="G14" s="38">
        <v>91.631428571428572</v>
      </c>
    </row>
    <row r="15" spans="2:7" x14ac:dyDescent="0.4">
      <c r="B15" t="s">
        <v>82</v>
      </c>
      <c r="E15" s="38">
        <v>89.772727272727266</v>
      </c>
      <c r="F15" s="38">
        <v>90</v>
      </c>
      <c r="G15" s="38">
        <v>89.857142857142861</v>
      </c>
    </row>
    <row r="16" spans="2:7" x14ac:dyDescent="0.4">
      <c r="B16" t="s">
        <v>84</v>
      </c>
      <c r="E16" s="38">
        <v>90.772727272727266</v>
      </c>
      <c r="F16" s="38">
        <v>91.307692307692307</v>
      </c>
      <c r="G16" s="38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B12" sqref="B12:F16"/>
    </sheetView>
  </sheetViews>
  <sheetFormatPr defaultRowHeight="17.399999999999999" x14ac:dyDescent="0.4"/>
  <cols>
    <col min="1" max="1" width="11" bestFit="1" customWidth="1"/>
    <col min="2" max="2" width="12.5" customWidth="1"/>
  </cols>
  <sheetData>
    <row r="1" spans="1:6" x14ac:dyDescent="0.4">
      <c r="B1" t="s">
        <v>65</v>
      </c>
    </row>
    <row r="2" spans="1:6" x14ac:dyDescent="0.4">
      <c r="B2" s="13"/>
      <c r="C2" s="3" t="s">
        <v>66</v>
      </c>
      <c r="D2" s="3" t="s">
        <v>67</v>
      </c>
    </row>
    <row r="3" spans="1:6" x14ac:dyDescent="0.4">
      <c r="B3" s="3" t="s">
        <v>4</v>
      </c>
      <c r="C3" s="3">
        <v>79.3</v>
      </c>
      <c r="D3" s="14">
        <v>0.7</v>
      </c>
    </row>
    <row r="4" spans="1:6" x14ac:dyDescent="0.4">
      <c r="B4" s="3" t="s">
        <v>5</v>
      </c>
      <c r="C4" s="3">
        <v>87</v>
      </c>
      <c r="D4" s="14">
        <v>0.2</v>
      </c>
    </row>
    <row r="5" spans="1:6" x14ac:dyDescent="0.4">
      <c r="B5" s="3" t="s">
        <v>6</v>
      </c>
      <c r="C5" s="15">
        <v>97</v>
      </c>
      <c r="D5" s="14">
        <v>0.1</v>
      </c>
    </row>
    <row r="6" spans="1:6" x14ac:dyDescent="0.4">
      <c r="B6" s="16" t="s">
        <v>38</v>
      </c>
      <c r="C6" s="17">
        <f>SUMPRODUCT(C3:C5,D3:D5)</f>
        <v>82.61</v>
      </c>
      <c r="D6" s="18"/>
    </row>
    <row r="9" spans="1:6" x14ac:dyDescent="0.4">
      <c r="B9" s="19" t="s">
        <v>68</v>
      </c>
    </row>
    <row r="11" spans="1:6" x14ac:dyDescent="0.4">
      <c r="C11" t="s">
        <v>4</v>
      </c>
    </row>
    <row r="12" spans="1:6" x14ac:dyDescent="0.4">
      <c r="B12" s="10">
        <f>C6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458E446C-258B-42B2-9E68-E2664241C131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topLeftCell="A7" workbookViewId="0">
      <selection activeCell="L16" sqref="L16"/>
    </sheetView>
  </sheetViews>
  <sheetFormatPr defaultRowHeight="17.399999999999999" x14ac:dyDescent="0.4"/>
  <cols>
    <col min="2" max="2" width="15.5" customWidth="1"/>
    <col min="4" max="4" width="11" bestFit="1" customWidth="1"/>
  </cols>
  <sheetData>
    <row r="2" spans="2:5" x14ac:dyDescent="0.4">
      <c r="B2" t="s">
        <v>69</v>
      </c>
    </row>
    <row r="4" spans="2:5" x14ac:dyDescent="0.4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">
      <c r="B5" s="12" t="s">
        <v>55</v>
      </c>
      <c r="C5" s="12">
        <v>85</v>
      </c>
      <c r="D5" s="12">
        <v>87</v>
      </c>
      <c r="E5" s="12">
        <v>90</v>
      </c>
    </row>
    <row r="6" spans="2:5" x14ac:dyDescent="0.4">
      <c r="B6" s="12" t="s">
        <v>7</v>
      </c>
      <c r="C6" s="12">
        <v>87</v>
      </c>
      <c r="D6" s="12">
        <v>88</v>
      </c>
      <c r="E6" s="12">
        <v>83</v>
      </c>
    </row>
    <row r="7" spans="2:5" x14ac:dyDescent="0.4">
      <c r="B7" s="12" t="s">
        <v>19</v>
      </c>
      <c r="C7" s="12">
        <v>93</v>
      </c>
      <c r="D7" s="12">
        <v>87</v>
      </c>
      <c r="E7" s="12">
        <v>81</v>
      </c>
    </row>
    <row r="8" spans="2:5" x14ac:dyDescent="0.4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K13" sqref="K13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5.5" bestFit="1" customWidth="1"/>
    <col min="4" max="4" width="9.19921875" bestFit="1" customWidth="1"/>
    <col min="5" max="5" width="11.19921875" bestFit="1" customWidth="1"/>
    <col min="6" max="6" width="8.69921875" bestFit="1" customWidth="1"/>
    <col min="7" max="7" width="9.69921875" customWidth="1"/>
    <col min="8" max="8" width="2.3984375" customWidth="1"/>
    <col min="9" max="9" width="15.09765625" customWidth="1"/>
  </cols>
  <sheetData>
    <row r="3" spans="1:9" x14ac:dyDescent="0.4">
      <c r="A3" t="s">
        <v>52</v>
      </c>
      <c r="I3" t="s">
        <v>62</v>
      </c>
    </row>
    <row r="4" spans="1:9" x14ac:dyDescent="0.4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9" x14ac:dyDescent="0.4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9" x14ac:dyDescent="0.4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9" x14ac:dyDescent="0.4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9" x14ac:dyDescent="0.4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4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4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4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4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4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4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4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4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4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4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4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4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4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4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4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4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4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4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4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4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4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G5:G30">
    <cfRule type="dataBar" priority="3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{C0C9B83A-1A73-40A0-A5A3-EFC9DD165657}</x14:id>
        </ext>
      </extLst>
    </cfRule>
    <cfRule type="dataBar" priority="4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{723DD6F0-59D6-4AB0-BA62-9447BB57F2E5}</x14:id>
        </ext>
      </extLst>
    </cfRule>
    <cfRule type="dataBar" priority="5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{5AF90602-AFCE-4620-97E2-6A4CE53B006D}</x14:id>
        </ext>
      </extLst>
    </cfRule>
    <cfRule type="dataBar" priority="6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{24DA8615-F665-4546-9CD4-BC906CB6A1E5}</x14:id>
        </ext>
      </extLst>
    </cfRule>
    <cfRule type="dataBar" priority="7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{1CCB0B97-DEDE-4847-9B63-36B07409DB42}</x14:id>
        </ext>
      </extLst>
    </cfRule>
    <cfRule type="dataBar" priority="8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{005F53BD-0ED1-47BB-9FFD-A86E642A1513}</x14:id>
        </ext>
      </extLst>
    </cfRule>
    <cfRule type="dataBar" priority="9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{0E9D0A1D-0B29-4ACD-9F7D-40587EBA07DB}</x14:id>
        </ext>
      </extLst>
    </cfRule>
    <cfRule type="dataBar" priority="10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{AD649212-26AC-436D-9E98-177C2658BEC6}</x14:id>
        </ext>
      </extLst>
    </cfRule>
    <cfRule type="dataBar" priority="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{D2702253-7804-40C3-AD54-B98F9688D3F2}</x14:id>
        </ext>
      </extLst>
    </cfRule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{4AE61DEA-6279-449A-A9EE-2A7D6116B03D}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0C9B83A-1A73-40A0-A5A3-EFC9DD165657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723DD6F0-59D6-4AB0-BA62-9447BB57F2E5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5AF90602-AFCE-4620-97E2-6A4CE53B006D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24DA8615-F665-4546-9CD4-BC906CB6A1E5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1CCB0B97-DEDE-4847-9B63-36B07409DB42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005F53BD-0ED1-47BB-9FFD-A86E642A1513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0E9D0A1D-0B29-4ACD-9F7D-40587EBA07DB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AD649212-26AC-436D-9E98-177C2658BEC6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D2702253-7804-40C3-AD54-B98F9688D3F2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4AE61DEA-6279-449A-A9EE-2A7D6116B03D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6"/>
  <sheetViews>
    <sheetView tabSelected="1" workbookViewId="0">
      <selection activeCell="O7" sqref="O7"/>
    </sheetView>
  </sheetViews>
  <sheetFormatPr defaultRowHeight="17.399999999999999" x14ac:dyDescent="0.4"/>
  <cols>
    <col min="3" max="3" width="13" bestFit="1" customWidth="1"/>
    <col min="6" max="6" width="11" bestFit="1" customWidth="1"/>
    <col min="9" max="9" width="15.8984375" customWidth="1"/>
  </cols>
  <sheetData>
    <row r="2" spans="2:7" x14ac:dyDescent="0.4">
      <c r="B2" t="s">
        <v>52</v>
      </c>
    </row>
    <row r="3" spans="2:7" x14ac:dyDescent="0.4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  <row r="6" spans="2:7" x14ac:dyDescent="0.4">
      <c r="B6" t="s">
        <v>87</v>
      </c>
      <c r="C6" t="s">
        <v>12</v>
      </c>
      <c r="D6" t="s">
        <v>74</v>
      </c>
      <c r="E6">
        <v>100</v>
      </c>
      <c r="F6">
        <v>97</v>
      </c>
      <c r="G6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449580</xdr:colOff>
                <xdr:row>0</xdr:row>
                <xdr:rowOff>175260</xdr:rowOff>
              </from>
              <to>
                <xdr:col>8</xdr:col>
                <xdr:colOff>1021080</xdr:colOff>
                <xdr:row>2</xdr:row>
                <xdr:rowOff>121920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윤영 박</cp:lastModifiedBy>
  <dcterms:created xsi:type="dcterms:W3CDTF">2023-08-09T00:13:15Z</dcterms:created>
  <dcterms:modified xsi:type="dcterms:W3CDTF">2024-10-24T17:02:08Z</dcterms:modified>
</cp:coreProperties>
</file>