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김나현\OneDrive\바탕 화면\길벗컴활1급기출\02 최신기출유형\02회\"/>
    </mc:Choice>
  </mc:AlternateContent>
  <xr:revisionPtr revIDLastSave="0" documentId="13_ncr:1_{E512E774-58C7-46DE-840C-7930FCE586D0}" xr6:coauthVersionLast="47" xr6:coauthVersionMax="47" xr10:uidLastSave="{00000000-0000-0000-0000-000000000000}"/>
  <bookViews>
    <workbookView xWindow="7965" yWindow="465" windowWidth="20055" windowHeight="15015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9" i="3" l="1" a="1"/>
  <c r="B39" i="3" s="1"/>
  <c r="B38" i="3" a="1"/>
  <c r="B38" i="3" s="1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12" i="3" a="1"/>
  <c r="J20" i="3" a="1"/>
  <c r="J28" i="3" a="1"/>
  <c r="J13" i="3" a="1"/>
  <c r="J21" i="3" a="1"/>
  <c r="J29" i="3" a="1"/>
  <c r="J6" i="3" a="1"/>
  <c r="J22" i="3" a="1"/>
  <c r="J30" i="3" a="1"/>
  <c r="J15" i="3" a="1"/>
  <c r="J17" i="3" a="1"/>
  <c r="J33" i="3" a="1"/>
  <c r="J10" i="3" a="1"/>
  <c r="J26" i="3" a="1"/>
  <c r="J11" i="3" a="1"/>
  <c r="J5" i="3" a="1"/>
  <c r="J14" i="3" a="1"/>
  <c r="J7" i="3" a="1"/>
  <c r="J23" i="3" a="1"/>
  <c r="J31" i="3" a="1"/>
  <c r="J8" i="3" a="1"/>
  <c r="J16" i="3" a="1"/>
  <c r="J24" i="3" a="1"/>
  <c r="J32" i="3" a="1"/>
  <c r="J9" i="3" a="1"/>
  <c r="J25" i="3" a="1"/>
  <c r="J18" i="3" a="1"/>
  <c r="J34" i="3" a="1"/>
  <c r="J19" i="3" a="1"/>
  <c r="J27" i="3" a="1"/>
  <c r="J3" i="3" a="1"/>
  <c r="J27" i="3" l="1"/>
  <c r="J19" i="3"/>
  <c r="J34" i="3"/>
  <c r="J18" i="3"/>
  <c r="J25" i="3"/>
  <c r="J9" i="3"/>
  <c r="J32" i="3"/>
  <c r="J24" i="3"/>
  <c r="J16" i="3"/>
  <c r="J8" i="3"/>
  <c r="J31" i="3"/>
  <c r="J23" i="3"/>
  <c r="J7" i="3"/>
  <c r="J14" i="3"/>
  <c r="J5" i="3"/>
  <c r="J11" i="3"/>
  <c r="J26" i="3"/>
  <c r="J10" i="3"/>
  <c r="J33" i="3"/>
  <c r="J17" i="3"/>
  <c r="J15" i="3"/>
  <c r="J30" i="3"/>
  <c r="J22" i="3"/>
  <c r="J6" i="3"/>
  <c r="J29" i="3"/>
  <c r="J21" i="3"/>
  <c r="J13" i="3"/>
  <c r="J28" i="3"/>
  <c r="J20" i="3"/>
  <c r="J12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084DCC2-F7B5-41FF-AA5B-972CDA5E5713}" name="MS Access Database_Query" type="1" refreshedVersion="8" background="1">
    <dbPr connection="DSN=MS Access Database;DBQ=C:\Users\김나현\Downloads\길벗컴활1급기출\02 최신기출유형\02회\학과별성적.accdb;DefaultDir=C:\Users\김나현\Downloads\길벗컴활1급기출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<sst xmlns="http://schemas.openxmlformats.org/spreadsheetml/2006/main" count="439" uniqueCount="90">
  <si>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</si>
  <si>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</si>
  <si>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</si>
  <si>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</si>
  <si>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</si>
  <si>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</si>
  <si>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</si>
  <si>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</si>
  <si>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</si>
  <si>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</si>
  <si>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</si>
  <si>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</si>
  <si>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</si>
  <si>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</si>
  <si>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</si>
  <si>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</si>
  <si>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</si>
  <si>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</si>
  <si>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</si>
  <si>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</si>
  <si>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</si>
  <si>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</si>
  <si>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</si>
  <si>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</si>
  <si>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</si>
  <si>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</si>
  <si>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</si>
  <si>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</si>
  <si>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</si>
  <si>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</si>
  <si>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</si>
  <si>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</si>
  <si>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</si>
  <si>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</si>
  <si>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</si>
  <si>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</si>
  <si>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</si>
  <si>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</si>
  <si>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</si>
  <si>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</si>
  <si>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</si>
  <si>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</si>
  <si>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</si>
  <si>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</si>
  <si>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</si>
  <si>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</si>
  <si>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</si>
  <si>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</si>
  <si>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</si>
  <si>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</si>
  <si>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</si>
  <si>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</si>
  <si>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</si>
  <si>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</si>
  <si>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</si>
  <si>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</si>
  <si>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</si>
  <si>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</si>
  <si>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</si>
  <si>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</si>
  <si>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</si>
  <si>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</si>
  <si>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</si>
  <si>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</si>
  <si>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</si>
  <si>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</si>
  <si>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</si>
  <si>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</si>
  <si>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</si>
  <si>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</si>
  <si>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</si>
  <si>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</si>
  <si>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</si>
  <si>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</si>
  <si>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</si>
  <si>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</si>
  <si>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</si>
  <si>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</si>
  <si>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</si>
  <si>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전체 평균 : 학과성적</t>
  </si>
  <si>
    <t>평균 : 학과성적</t>
  </si>
  <si>
    <t>전체 평균 : 어학테스트</t>
  </si>
  <si>
    <t>평균 : 어학테스트</t>
  </si>
  <si>
    <t>전체 평균 : 면접</t>
  </si>
  <si>
    <t>평균 : 면접</t>
  </si>
  <si>
    <t>평균 : 총점</t>
  </si>
  <si>
    <t>전체 평균 : 총점</t>
  </si>
  <si>
    <t>학과명2</t>
  </si>
  <si>
    <t>탐구형학과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</si>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</sst>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\(0.0\)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  <xf numFmtId="0" fontId="0" fillId="0" borderId="1" xfId="0" applyNumberFormat="1" applyBorder="1" applyAlignment="1">
      <alignment horizontal="center" vertical="center"/>
    </xf>
  </cellXfs>
  <cellStyles count="2">
    <cellStyle name="표준" xfId="0" builtinId="0"/>
    <cellStyle name="표준_분석작업-1" xfId="1" xr:uid="{F4A437BD-0CA7-4BA6-8681-09212A5826BE}"/>
  </cellStyles>
  <dxfs count="2">
    <dxf>
      <font>
        <b/>
        <i/>
        <color rgb="FF0070C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name>3구간 이동 평균 (학과성적)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dLbl>
              <c:idx val="0"/>
              <c:spPr>
                <a:blipFill>
                  <a:blip xmlns:r="http://schemas.openxmlformats.org/officeDocument/2006/relationships" r:embed="rId3"/>
                  <a:stretch>
                    <a:fillRect/>
                  </a:stretch>
                </a:blip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9061-4C0C-9157-5605B56F1C60}"/>
                </c:ext>
              </c:extLst>
            </c:dLbl>
            <c:dLbl>
              <c:idx val="1"/>
              <c:spPr>
                <a:blipFill>
                  <a:blip xmlns:r="http://schemas.openxmlformats.org/officeDocument/2006/relationships" r:embed="rId3"/>
                  <a:stretch>
                    <a:fillRect/>
                  </a:stretch>
                </a:blip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061-4C0C-9157-5605B56F1C60}"/>
                </c:ext>
              </c:extLst>
            </c:dLbl>
            <c:dLbl>
              <c:idx val="2"/>
              <c:spPr>
                <a:blipFill>
                  <a:blip xmlns:r="http://schemas.openxmlformats.org/officeDocument/2006/relationships" r:embed="rId3"/>
                  <a:stretch>
                    <a:fillRect/>
                  </a:stretch>
                </a:blip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061-4C0C-9157-5605B56F1C60}"/>
                </c:ext>
              </c:extLst>
            </c:dLbl>
            <c:dLbl>
              <c:idx val="3"/>
              <c:spPr>
                <a:blipFill>
                  <a:blip xmlns:r="http://schemas.openxmlformats.org/officeDocument/2006/relationships" r:embed="rId3"/>
                  <a:stretch>
                    <a:fillRect/>
                  </a:stretch>
                </a:blip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9061-4C0C-9157-5605B56F1C6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9957CCEC-86AB-653E-9969-F85F7850AFA7}"/>
            </a:ext>
          </a:extLst>
        </xdr:cNvPr>
        <xdr:cNvSpPr/>
      </xdr:nvSpPr>
      <xdr:spPr>
        <a:xfrm>
          <a:off x="3514725" y="209550"/>
          <a:ext cx="6667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96789AA2-2928-53F8-BB91-A7352F356278}"/>
            </a:ext>
          </a:extLst>
        </xdr:cNvPr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나현" refreshedDate="45524.685237962964" backgroundQuery="1" createdVersion="8" refreshedVersion="8" minRefreshableVersion="3" recordCount="35" xr:uid="{DFE754F0-FF5B-4036-BF41-65B1913ED9E7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6B0BAE-909B-42D6-B40A-2009B72D101C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9" firstHeaderRow="1" firstDataRow="2" firstDataCol="3" rowPageCount="1" colPageCount="1"/>
  <pivotFields count="8">
    <pivotField axis="axisRow" compact="0" showAll="0" defaultSubtotal="0">
      <items count="4">
        <item x="3"/>
        <item x="2"/>
        <item x="1"/>
        <item x="0"/>
      </items>
    </pivotField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dataField="1" compact="0" showAll="0" defaultSubtotal="0"/>
    <pivotField axis="axisRow" compact="0" showAll="0" defaultSubtotal="0">
      <items count="2">
        <item n="탐구형학과" sd="0" x="0"/>
        <item n="예술·관습형 학과" sd="0" x="1"/>
      </items>
    </pivotField>
  </pivotFields>
  <rowFields count="3">
    <field x="7"/>
    <field x="0"/>
    <field x="-2"/>
  </rowFields>
  <rowItems count="14">
    <i>
      <x/>
    </i>
    <i r="2">
      <x/>
    </i>
    <i r="2" i="1">
      <x v="1"/>
    </i>
    <i r="2" i="2">
      <x v="2"/>
    </i>
    <i r="2" i="3">
      <x v="3"/>
    </i>
    <i>
      <x v="1"/>
    </i>
    <i r="2">
      <x/>
    </i>
    <i r="2" i="1">
      <x v="1"/>
    </i>
    <i r="2" i="2">
      <x v="2"/>
    </i>
    <i r="2" i="3">
      <x v="3"/>
    </i>
    <i t="grand">
      <x/>
    </i>
    <i t="grand" i="1">
      <x/>
    </i>
    <i t="grand" i="2">
      <x/>
    </i>
    <i t="grand" i="3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4">
    <dataField name="평균 : 학과성적" fld="3" subtotal="average" baseField="0" baseItem="0" numFmtId="176"/>
    <dataField name="평균 : 어학테스트" fld="4" subtotal="average" baseField="0" baseItem="0" numFmtId="176"/>
    <dataField name="평균 : 면접" fld="5" subtotal="average" baseField="0" baseItem="0" numFmtId="176"/>
    <dataField name="평균 : 총점" fld="6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J24" sqref="J24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AND(OR($B3="문예창작과",$B3="문헌정보학과"),COUNTIF(F3:H3,"&gt;=80")=3)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G8" sqref="G8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abSelected="1" topLeftCell="A7" workbookViewId="0">
      <selection activeCell="G22" sqref="G22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43">
        <f>SUMPRODUCT(E3*0.7%,F3*0.2%,G3*0.1%)</f>
        <v>9.3689777999999991E-3</v>
      </c>
      <c r="I3" s="3" t="str">
        <f>_xlfn.CONCAT(REPT("★",QUOTIENT(E3,10)),REPT("☆",QUOTIENT(E3,10)/10))</f>
        <v>★★★★★★★</v>
      </c>
      <c r="J3" s="3" t="str" cm="1">
        <f t="array" ref="J3"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43">
        <f t="shared" ref="H4:H34" si="0">SUMPRODUCT(E4*0.7%,F4*0.2%,G4*0.1%)</f>
        <v>9.3461759999999994E-3</v>
      </c>
      <c r="I4" s="3"/>
      <c r="J4" s="3" t="str" cm="1">
        <f t="array" ref="J4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43">
        <f t="shared" si="0"/>
        <v>5.0095248000000007E-3</v>
      </c>
      <c r="I5" s="3"/>
      <c r="J5" s="3" t="str" cm="1">
        <f t="array" ref="J5">fn비고(E5,F5,G5,H5)</f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43">
        <f t="shared" si="0"/>
        <v>8.7550848000000001E-3</v>
      </c>
      <c r="I6" s="3"/>
      <c r="J6" s="3" t="str" cm="1">
        <f t="array" ref="J6">fn비고(E6,F6,G6,H6)</f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43">
        <f t="shared" si="0"/>
        <v>1.2864159000000002E-2</v>
      </c>
      <c r="I7" s="3"/>
      <c r="J7" s="3" t="str" cm="1">
        <f t="array" ref="J7">fn비고(E7,F7,G7,H7)</f>
        <v/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43">
        <f t="shared" si="0"/>
        <v>8.8109839999999991E-3</v>
      </c>
      <c r="I8" s="3"/>
      <c r="J8" s="3" t="str" cm="1">
        <f t="array" ref="J8">fn비고(E8,F8,G8,H8)</f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43">
        <f t="shared" si="0"/>
        <v>1.0592243199999999E-2</v>
      </c>
      <c r="I9" s="3"/>
      <c r="J9" s="3" t="str" cm="1">
        <f t="array" ref="J9">fn비고(E9,F9,G9,H9)</f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43">
        <f t="shared" si="0"/>
        <v>5.0365951999999997E-3</v>
      </c>
      <c r="I10" s="3"/>
      <c r="J10" s="3" t="str" cm="1">
        <f t="array" ref="J10">fn비고(E10,F10,G10,H10)</f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43">
        <f t="shared" si="0"/>
        <v>8.6108735999999991E-3</v>
      </c>
      <c r="I11" s="3"/>
      <c r="J11" s="3" t="str" cm="1">
        <f t="array" ref="J11">fn비고(E11,F11,G11,H11)</f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43">
        <f t="shared" si="0"/>
        <v>1.2684806399999998E-2</v>
      </c>
      <c r="I12" s="3"/>
      <c r="J12" s="3" t="str" cm="1">
        <f t="array" ref="J12">fn비고(E12,F12,G12,H12)</f>
        <v/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43">
        <f t="shared" si="0"/>
        <v>9.5567472000000001E-3</v>
      </c>
      <c r="I13" s="3"/>
      <c r="J13" s="3" t="str" cm="1">
        <f t="array" ref="J13">fn비고(E13,F13,G13,H13)</f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43">
        <f t="shared" si="0"/>
        <v>1.0228764000000001E-2</v>
      </c>
      <c r="I14" s="3"/>
      <c r="J14" s="3" t="str" cm="1">
        <f t="array" ref="J14">fn비고(E14,F14,G14,H14)</f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43">
        <f t="shared" si="0"/>
        <v>1.0422719999999998E-2</v>
      </c>
      <c r="I15" s="3"/>
      <c r="J15" s="3" t="str" cm="1">
        <f t="array" ref="J15">fn비고(E15,F15,G15,H15)</f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43">
        <f t="shared" si="0"/>
        <v>4.576264E-3</v>
      </c>
      <c r="I16" s="3"/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43">
        <f t="shared" si="0"/>
        <v>9.6987071999999983E-3</v>
      </c>
      <c r="I17" s="3"/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43">
        <f t="shared" si="0"/>
        <v>9.7468643999999976E-3</v>
      </c>
      <c r="I18" s="3"/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43">
        <f t="shared" si="0"/>
        <v>6.1488000000000003E-3</v>
      </c>
      <c r="I19" s="3"/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43">
        <f t="shared" si="0"/>
        <v>1.0795742999999998E-2</v>
      </c>
      <c r="I20" s="3"/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43">
        <f t="shared" si="0"/>
        <v>6.2773199999999986E-3</v>
      </c>
      <c r="I21" s="3"/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43">
        <f t="shared" si="0"/>
        <v>9.7751471999999989E-3</v>
      </c>
      <c r="I22" s="3"/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43">
        <f t="shared" si="0"/>
        <v>1.15298274E-2</v>
      </c>
      <c r="I23" s="3"/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43">
        <f t="shared" si="0"/>
        <v>1.1776699199999999E-2</v>
      </c>
      <c r="I24" s="3"/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43">
        <f t="shared" si="0"/>
        <v>9.0784511999999987E-3</v>
      </c>
      <c r="I25" s="3"/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43">
        <f t="shared" si="0"/>
        <v>6.9417712000000003E-3</v>
      </c>
      <c r="I26" s="3"/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43">
        <f t="shared" si="0"/>
        <v>5.0727599999999991E-3</v>
      </c>
      <c r="I27" s="3"/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43">
        <f t="shared" si="0"/>
        <v>1.1138623999999998E-2</v>
      </c>
      <c r="I28" s="3"/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43">
        <f t="shared" si="0"/>
        <v>9.9200639999999975E-3</v>
      </c>
      <c r="I29" s="3"/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43">
        <f t="shared" si="0"/>
        <v>1.0021703999999999E-2</v>
      </c>
      <c r="I30" s="3"/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43">
        <f t="shared" si="0"/>
        <v>1.12844368E-2</v>
      </c>
      <c r="I31" s="3"/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43">
        <f t="shared" si="0"/>
        <v>8.4428399999999983E-3</v>
      </c>
      <c r="I32" s="3"/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43">
        <f t="shared" si="0"/>
        <v>7.4665359999999993E-3</v>
      </c>
      <c r="I33" s="3"/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43">
        <f t="shared" si="0"/>
        <v>1.1454533999999999E-2</v>
      </c>
      <c r="I34" s="3"/>
      <c r="J34" s="3" t="str" cm="1">
        <f t="array" ref="J34">fn비고(E34,F34,G34,H34)</f>
        <v/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>
        <f t="array" ref="B38">SUM(IF(($D$3:$D$34=$A38),1))</f>
        <v>20</v>
      </c>
      <c r="C38" s="12"/>
    </row>
    <row r="39" spans="1:10" x14ac:dyDescent="0.3">
      <c r="A39" s="3" t="s">
        <v>11</v>
      </c>
      <c r="B39" s="3">
        <f t="array" ref="B39">SUM(IF(($D$3:$D$34=$A39),1))</f>
        <v>12</v>
      </c>
      <c r="C39" s="12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9"/>
  <sheetViews>
    <sheetView workbookViewId="0">
      <selection activeCell="B11" sqref="B11"/>
    </sheetView>
  </sheetViews>
  <sheetFormatPr defaultRowHeight="16.5" x14ac:dyDescent="0.3"/>
  <cols>
    <col min="1" max="1" width="3.5" customWidth="1"/>
    <col min="2" max="2" width="13" bestFit="1" customWidth="1"/>
    <col min="3" max="4" width="16.875" bestFit="1" customWidth="1"/>
    <col min="5" max="6" width="7.5" bestFit="1" customWidth="1"/>
    <col min="7" max="7" width="7.375" bestFit="1" customWidth="1"/>
    <col min="8" max="10" width="17.375" bestFit="1" customWidth="1"/>
    <col min="11" max="11" width="20.125" bestFit="1" customWidth="1"/>
    <col min="12" max="12" width="22.125" bestFit="1" customWidth="1"/>
    <col min="13" max="14" width="15.875" bestFit="1" customWidth="1"/>
  </cols>
  <sheetData>
    <row r="2" spans="2:7" x14ac:dyDescent="0.3">
      <c r="B2" s="37" t="s">
        <v>2</v>
      </c>
      <c r="C2" t="s">
        <v>76</v>
      </c>
    </row>
    <row r="4" spans="2:7" x14ac:dyDescent="0.3">
      <c r="E4" s="37" t="s">
        <v>3</v>
      </c>
    </row>
    <row r="5" spans="2:7" x14ac:dyDescent="0.3">
      <c r="B5" s="37" t="s">
        <v>87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3">
      <c r="B6" t="s">
        <v>88</v>
      </c>
      <c r="E6" s="38"/>
      <c r="F6" s="38"/>
      <c r="G6" s="38"/>
    </row>
    <row r="7" spans="2:7" x14ac:dyDescent="0.3">
      <c r="D7" t="s">
        <v>80</v>
      </c>
      <c r="E7" s="38">
        <v>92.050000000000011</v>
      </c>
      <c r="F7" s="38">
        <v>89.3</v>
      </c>
      <c r="G7" s="38">
        <v>91.744444444444454</v>
      </c>
    </row>
    <row r="8" spans="2:7" x14ac:dyDescent="0.3">
      <c r="D8" t="s">
        <v>82</v>
      </c>
      <c r="E8" s="38">
        <v>89</v>
      </c>
      <c r="F8" s="38">
        <v>95.5</v>
      </c>
      <c r="G8" s="38">
        <v>89.722222222222229</v>
      </c>
    </row>
    <row r="9" spans="2:7" x14ac:dyDescent="0.3">
      <c r="D9" t="s">
        <v>84</v>
      </c>
      <c r="E9" s="38">
        <v>90.1875</v>
      </c>
      <c r="F9" s="38">
        <v>85.5</v>
      </c>
      <c r="G9" s="38">
        <v>89.666666666666671</v>
      </c>
    </row>
    <row r="10" spans="2:7" x14ac:dyDescent="0.3">
      <c r="D10" t="s">
        <v>85</v>
      </c>
      <c r="E10" s="38">
        <v>90.881250000000023</v>
      </c>
      <c r="F10" s="38">
        <v>89.4</v>
      </c>
      <c r="G10" s="38">
        <v>90.716666666666683</v>
      </c>
    </row>
    <row r="11" spans="2:7" x14ac:dyDescent="0.3">
      <c r="B11" t="s">
        <v>89</v>
      </c>
      <c r="E11" s="38"/>
      <c r="F11" s="38"/>
      <c r="G11" s="38"/>
    </row>
    <row r="12" spans="2:7" x14ac:dyDescent="0.3">
      <c r="D12" t="s">
        <v>80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3">
      <c r="D13" t="s">
        <v>82</v>
      </c>
      <c r="E13" s="38">
        <v>91.833333333333329</v>
      </c>
      <c r="F13" s="38">
        <v>89</v>
      </c>
      <c r="G13" s="38">
        <v>90</v>
      </c>
    </row>
    <row r="14" spans="2:7" x14ac:dyDescent="0.3">
      <c r="D14" t="s">
        <v>84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3">
      <c r="D15" t="s">
        <v>85</v>
      </c>
      <c r="E15" s="38">
        <v>93.375</v>
      </c>
      <c r="F15" s="38">
        <v>90.418181818181807</v>
      </c>
      <c r="G15" s="38">
        <v>91.461764705882359</v>
      </c>
    </row>
    <row r="16" spans="2:7" x14ac:dyDescent="0.3">
      <c r="B16" t="s">
        <v>79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3">
      <c r="B17" t="s">
        <v>81</v>
      </c>
      <c r="E17" s="38">
        <v>89.772727272727266</v>
      </c>
      <c r="F17" s="38">
        <v>90</v>
      </c>
      <c r="G17" s="38">
        <v>89.857142857142861</v>
      </c>
    </row>
    <row r="18" spans="2:7" x14ac:dyDescent="0.3">
      <c r="B18" t="s">
        <v>83</v>
      </c>
      <c r="E18" s="38">
        <v>90.772727272727266</v>
      </c>
      <c r="F18" s="38">
        <v>91.307692307692307</v>
      </c>
      <c r="G18" s="38">
        <v>90.971428571428575</v>
      </c>
    </row>
    <row r="19" spans="2:7" x14ac:dyDescent="0.3">
      <c r="B19" t="s">
        <v>86</v>
      </c>
      <c r="E19" s="38">
        <v>91.561363636363637</v>
      </c>
      <c r="F19" s="38">
        <v>90.26153846153845</v>
      </c>
      <c r="G19" s="38">
        <v>91.078571428571436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J9" sqref="J9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4" r2="C3"/>
        <v>99.7</v>
      </c>
      <c r="D13" s="3">
        <v>95.7</v>
      </c>
      <c r="E13" s="3">
        <v>91.7</v>
      </c>
      <c r="F13" s="3">
        <v>87.7</v>
      </c>
    </row>
    <row r="14" spans="1:6" x14ac:dyDescent="0.3">
      <c r="B14" s="10">
        <v>80</v>
      </c>
      <c r="C14" s="3">
        <v>85.7</v>
      </c>
      <c r="D14" s="3">
        <v>81.7</v>
      </c>
      <c r="E14" s="3">
        <v>77.7</v>
      </c>
      <c r="F14" s="3">
        <v>73.7</v>
      </c>
    </row>
    <row r="15" spans="1:6" x14ac:dyDescent="0.3">
      <c r="B15" s="10">
        <v>60</v>
      </c>
      <c r="C15" s="3">
        <v>71.7</v>
      </c>
      <c r="D15" s="3">
        <v>67.7</v>
      </c>
      <c r="E15" s="3">
        <v>63.7</v>
      </c>
      <c r="F15" s="3">
        <v>59.7</v>
      </c>
    </row>
    <row r="16" spans="1:6" x14ac:dyDescent="0.3">
      <c r="B16" s="10">
        <v>40</v>
      </c>
      <c r="C16" s="3">
        <v>57.7</v>
      </c>
      <c r="D16" s="3">
        <v>53.7</v>
      </c>
      <c r="E16" s="3">
        <v>49.7</v>
      </c>
      <c r="F16" s="3">
        <v>45.7</v>
      </c>
    </row>
  </sheetData>
  <phoneticPr fontId="1" type="noConversion"/>
  <dataValidations disablePrompts="1" count="1">
    <dataValidation type="whole" errorStyle="information" allowBlank="1" showInputMessage="1" showErrorMessage="1" errorTitle="점수확인" error="점수가 명확한지 확인 바랍니다." promptTitle="점수범위" prompt="0~100" sqref="B13:B16 C12:F12" xr:uid="{69E770C9-69CB-4141-8B3F-A3230B321418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L23" sqref="L23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J14" sqref="J14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{A4F9BF64-ABBE-489A-B6D8-C4EF39D07CF7}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4F9BF64-ABBE-489A-B6D8-C4EF39D07CF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B28" sqref="B28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나현 김</cp:lastModifiedBy>
  <dcterms:created xsi:type="dcterms:W3CDTF">2023-08-09T00:13:15Z</dcterms:created>
  <dcterms:modified xsi:type="dcterms:W3CDTF">2024-08-20T08:07:23Z</dcterms:modified>
</cp:coreProperties>
</file>