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 codeName="{60716B99-48EF-4627-542C-1B4CF24DBC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김다영\Desktop\시나공 기출\02 최신기출유형\02회\"/>
    </mc:Choice>
  </mc:AlternateContent>
  <xr:revisionPtr revIDLastSave="0" documentId="13_ncr:1_{DC6DF8F3-E0CF-41D9-975F-61A8599E8FF8}" xr6:coauthVersionLast="47" xr6:coauthVersionMax="47" xr10:uidLastSave="{00000000-0000-0000-0000-000000000000}"/>
  <bookViews>
    <workbookView xWindow="0" yWindow="0" windowWidth="14400" windowHeight="15600" firstSheet="1" activeTab="4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8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8" i="3" l="1" a="1"/>
  <c r="F38" i="3" s="1"/>
  <c r="B39" i="3" a="1"/>
  <c r="B39" i="3" s="1"/>
  <c r="B38" i="3" a="1"/>
  <c r="B38" i="3" s="1"/>
  <c r="B30" i="1"/>
  <c r="C39" i="3" a="1"/>
  <c r="C39" i="3" s="1"/>
  <c r="C38" i="3" a="1"/>
  <c r="C38" i="3" s="1"/>
  <c r="H4" i="3" a="1"/>
  <c r="H4" i="3" s="1"/>
  <c r="H5" i="3" a="1"/>
  <c r="H5" i="3"/>
  <c r="H6" i="3" a="1"/>
  <c r="H6" i="3" s="1"/>
  <c r="H7" i="3" a="1"/>
  <c r="H7" i="3"/>
  <c r="H8" i="3" a="1"/>
  <c r="H8" i="3" s="1"/>
  <c r="H9" i="3" a="1"/>
  <c r="H9" i="3"/>
  <c r="H10" i="3" a="1"/>
  <c r="H10" i="3" s="1"/>
  <c r="H11" i="3" a="1"/>
  <c r="H11" i="3"/>
  <c r="H12" i="3" a="1"/>
  <c r="H12" i="3" s="1"/>
  <c r="H13" i="3" a="1"/>
  <c r="H13" i="3"/>
  <c r="H14" i="3" a="1"/>
  <c r="H14" i="3" s="1"/>
  <c r="H15" i="3" a="1"/>
  <c r="H15" i="3"/>
  <c r="H16" i="3" a="1"/>
  <c r="H16" i="3" s="1"/>
  <c r="H17" i="3" a="1"/>
  <c r="H17" i="3"/>
  <c r="H18" i="3" a="1"/>
  <c r="H18" i="3" s="1"/>
  <c r="H19" i="3" a="1"/>
  <c r="H19" i="3"/>
  <c r="H20" i="3" a="1"/>
  <c r="H20" i="3" s="1"/>
  <c r="H21" i="3" a="1"/>
  <c r="H21" i="3"/>
  <c r="H22" i="3" a="1"/>
  <c r="H22" i="3" s="1"/>
  <c r="H23" i="3" a="1"/>
  <c r="H23" i="3"/>
  <c r="H24" i="3" a="1"/>
  <c r="H24" i="3" s="1"/>
  <c r="H25" i="3" a="1"/>
  <c r="H25" i="3"/>
  <c r="H26" i="3" a="1"/>
  <c r="H26" i="3" s="1"/>
  <c r="H27" i="3" a="1"/>
  <c r="H27" i="3"/>
  <c r="H28" i="3" a="1"/>
  <c r="H28" i="3" s="1"/>
  <c r="H29" i="3" a="1"/>
  <c r="H29" i="3"/>
  <c r="H30" i="3" a="1"/>
  <c r="H30" i="3" s="1"/>
  <c r="H31" i="3" a="1"/>
  <c r="H31" i="3"/>
  <c r="H32" i="3" a="1"/>
  <c r="H32" i="3" s="1"/>
  <c r="H33" i="3" a="1"/>
  <c r="H33" i="3"/>
  <c r="H34" i="3" a="1"/>
  <c r="H34" i="3" s="1"/>
  <c r="H3" i="3" a="1"/>
  <c r="H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B12" i="5" s="1"/>
  <c r="J4" i="3"/>
  <c r="J8" i="3"/>
  <c r="J12" i="3"/>
  <c r="J16" i="3"/>
  <c r="J20" i="3"/>
  <c r="J24" i="3"/>
  <c r="J28" i="3"/>
  <c r="J32" i="3"/>
  <c r="J10" i="3"/>
  <c r="J18" i="3"/>
  <c r="J26" i="3"/>
  <c r="J34" i="3"/>
  <c r="J7" i="3"/>
  <c r="J15" i="3"/>
  <c r="J23" i="3"/>
  <c r="J31" i="3"/>
  <c r="J5" i="3"/>
  <c r="J9" i="3"/>
  <c r="J13" i="3"/>
  <c r="J17" i="3"/>
  <c r="J21" i="3"/>
  <c r="J25" i="3"/>
  <c r="J29" i="3"/>
  <c r="J33" i="3"/>
  <c r="J6" i="3"/>
  <c r="J14" i="3"/>
  <c r="J22" i="3"/>
  <c r="J30" i="3"/>
  <c r="J11" i="3"/>
  <c r="J19" i="3"/>
  <c r="J27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2D2DA90-676F-4E30-8B24-D4B817917BE4}" name="MS Access Database_Query" type="1" refreshedVersion="8" background="1">
    <dbPr connection="DSN=MS Access Database;DBQ=C:\시나공 기출\02 최신기출유형\02회\학과별성적.accdb;DefaultDir=C:\시나공 기출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`C:\시나공 기출\02 최신기출유형\02회\학과별성적.accdb`.문과계열 문과계열"/>
  </connection>
</connections>
</file>

<file path=xl/sharedStrings.xml><?xml version="1.0" encoding="utf-8"?>
<sst xmlns="http://schemas.openxmlformats.org/spreadsheetml/2006/main" count="439" uniqueCount="90">
  <si>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</si>
  <si>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</si>
  <si>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</si>
  <si>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</si>
  <si>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</si>
  <si>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</si>
  <si>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</si>
  <si>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</si>
  <si>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</si>
  <si>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</si>
  <si>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</si>
  <si>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</si>
  <si>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</si>
  <si>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</si>
  <si>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</si>
  <si>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</si>
  <si>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</si>
  <si>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</si>
  <si>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</si>
  <si>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</si>
  <si>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</si>
  <si>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</si>
  <si>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</si>
  <si>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</si>
  <si>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</si>
  <si>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</si>
  <si>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</si>
  <si>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</si>
  <si>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</si>
  <si>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</si>
  <si>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</si>
  <si>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</si>
  <si>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</si>
  <si>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</si>
  <si>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</si>
  <si>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</si>
  <si>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</si>
  <si>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</si>
  <si>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</si>
  <si>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</si>
  <si>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</si>
  <si>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</si>
  <si>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</si>
  <si>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</si>
  <si>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</si>
  <si>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</si>
  <si>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</si>
  <si>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</si>
  <si>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</si>
  <si>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</si>
  <si>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</si>
  <si>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</si>
  <si>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</si>
  <si>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</si>
  <si>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</si>
  <si>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</si>
  <si>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</si>
  <si>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</si>
  <si>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</si>
  <si>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</si>
  <si>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</si>
  <si>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</si>
  <si>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</si>
  <si>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</si>
  <si>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</si>
  <si>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</si>
  <si>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</si>
  <si>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</si>
  <si>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</si>
  <si>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</si>
  <si>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</si>
  <si>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</si>
  <si>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</si>
  <si>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</si>
  <si>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</si>
  <si>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</si>
  <si>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</si>
  <si>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</si>
  <si>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값</t>
  </si>
  <si>
    <t>학과명2</t>
  </si>
  <si>
    <t>탐구형 학과</t>
  </si>
  <si>
    <t>예술·관습형 학과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</si>
  <si>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</si>
  <si>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</si>
  <si>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</si>
  <si>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</si>
  <si>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</si>
  <si>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</si>
  <si>
    <t>3김다영</t>
  </si>
  <si>
    <t>1학년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</si>
</sst>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(&quot;0.0&quot;)&quot;;[Black][&gt;=90]&quot;A&quot;;&quot;&quot;;[Blue]@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ysClr val="windowText" lastClr="000000">
              <a:lumMod val="65000"/>
              <a:lumOff val="35000"/>
            </a:sys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3514725" y="209550"/>
          <a:ext cx="6667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4181475" y="209550"/>
          <a:ext cx="7429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447675</xdr:colOff>
          <xdr:row>0</xdr:row>
          <xdr:rowOff>171450</xdr:rowOff>
        </xdr:from>
        <xdr:to>
          <xdr:col>8</xdr:col>
          <xdr:colOff>1000125</xdr:colOff>
          <xdr:row>2</xdr:row>
          <xdr:rowOff>142875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다영" refreshedDate="45470.595540856484" backgroundQuery="1" createdVersion="8" refreshedVersion="8" minRefreshableVersion="3" recordCount="35" xr:uid="{EC616EC1-50C0-4396-B969-0F654FCC48E6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7417E98-E4D5-4967-A378-1D55AE312E63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6" firstHeaderRow="1" firstDataRow="2" firstDataCol="3" rowPageCount="1" colPageCount="1"/>
  <pivotFields count="8">
    <pivotField axis="axisRow" compact="0" showAll="0" defaultSubtotal="0">
      <items count="4">
        <item x="3"/>
        <item x="2"/>
        <item x="1"/>
        <item x="0"/>
      </items>
    </pivotField>
    <pivotField axis="axisPage" compact="0" showAll="0" defaultSubtotal="0">
      <items count="3">
        <item x="1"/>
        <item x="0"/>
        <item x="2"/>
      </items>
    </pivotField>
    <pivotField axis="axisCol" compact="0" showAll="0" defaultSubtotal="0">
      <items count="2">
        <item x="0"/>
        <item x="1"/>
      </items>
    </pivotField>
    <pivotField dataField="1" compact="0" showAll="0" defaultSubtotal="0"/>
    <pivotField dataField="1" compact="0" showAll="0" defaultSubtotal="0"/>
    <pivotField dataField="1" compact="0" showAll="0" defaultSubtotal="0"/>
    <pivotField compact="0" showAll="0" defaultSubtotal="0"/>
    <pivotField axis="axisRow" compact="0" showAll="0" defaultSubtotal="0">
      <items count="2">
        <item n="탐구형 학과" sd="0" x="0"/>
        <item n="예술·관습형 학과" sd="0" x="1"/>
      </items>
    </pivotField>
  </pivotFields>
  <rowFields count="3">
    <field x="7"/>
    <field x="0"/>
    <field x="-2"/>
  </rowFields>
  <rowItems count="11">
    <i>
      <x/>
    </i>
    <i r="2">
      <x/>
    </i>
    <i r="2" i="1">
      <x v="1"/>
    </i>
    <i r="2" i="2">
      <x v="2"/>
    </i>
    <i>
      <x v="1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 numFmtId="176"/>
    <dataField name="평균 : 어학테스트" fld="4" subtotal="average" baseField="7" baseItem="0" numFmtId="176"/>
    <dataField name="평균 : 면접" fld="5" subtotal="average" baseField="7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topLeftCell="A17" workbookViewId="0">
      <selection activeCell="K22" sqref="K22"/>
    </sheetView>
  </sheetViews>
  <sheetFormatPr defaultRowHeight="16.5" x14ac:dyDescent="0.3"/>
  <cols>
    <col min="1" max="1" width="2.875" customWidth="1"/>
    <col min="2" max="2" width="13" bestFit="1" customWidth="1"/>
    <col min="3" max="3" width="7.125" bestFit="1" customWidth="1"/>
    <col min="4" max="4" width="4.75" customWidth="1"/>
    <col min="5" max="5" width="5.125" customWidth="1"/>
    <col min="7" max="7" width="11" bestFit="1" customWidth="1"/>
    <col min="8" max="8" width="5.75" customWidth="1"/>
  </cols>
  <sheetData>
    <row r="2" spans="2:8" x14ac:dyDescent="0.3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3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3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3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3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3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3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3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3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3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3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3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3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3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3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3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3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3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3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3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3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3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3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3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3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3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3">
      <c r="B29" s="30" t="s">
        <v>75</v>
      </c>
    </row>
    <row r="30" spans="2:8" x14ac:dyDescent="0.3">
      <c r="B30" t="b">
        <f>AND(OR(B3="문예창작과",B3="문헌정보학과"),COUNTIF(F3:H3,"&gt;=80")=3)</f>
        <v>1</v>
      </c>
    </row>
    <row r="32" spans="2:8" x14ac:dyDescent="0.3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3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3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3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3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3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3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3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3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3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Normal="100" zoomScaleSheetLayoutView="100" workbookViewId="0">
      <selection activeCell="H9" sqref="H9"/>
    </sheetView>
  </sheetViews>
  <sheetFormatPr defaultRowHeight="16.5" x14ac:dyDescent="0.3"/>
  <cols>
    <col min="1" max="1" width="4.25" customWidth="1"/>
    <col min="2" max="2" width="13" bestFit="1" customWidth="1"/>
    <col min="3" max="5" width="7.375" customWidth="1"/>
    <col min="6" max="6" width="10.25" customWidth="1"/>
    <col min="7" max="7" width="12.125" customWidth="1"/>
    <col min="8" max="8" width="7.375" customWidth="1"/>
    <col min="9" max="9" width="8.375" customWidth="1"/>
  </cols>
  <sheetData>
    <row r="2" spans="2:9" x14ac:dyDescent="0.3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3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3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3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3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3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3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3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3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3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3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3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3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3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3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3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3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3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3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3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3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3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3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3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3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3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3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opLeftCell="A13" workbookViewId="0">
      <selection activeCell="F38" sqref="F38"/>
    </sheetView>
  </sheetViews>
  <sheetFormatPr defaultRowHeight="16.5" x14ac:dyDescent="0.3"/>
  <cols>
    <col min="1" max="1" width="13" bestFit="1" customWidth="1"/>
    <col min="2" max="2" width="7.125" bestFit="1" customWidth="1"/>
    <col min="3" max="3" width="9.625" bestFit="1" customWidth="1"/>
    <col min="4" max="4" width="6.25" customWidth="1"/>
    <col min="6" max="6" width="11" bestFit="1" customWidth="1"/>
    <col min="7" max="7" width="7.125" customWidth="1"/>
    <col min="8" max="8" width="8.875" bestFit="1" customWidth="1"/>
    <col min="9" max="9" width="21.375" bestFit="1" customWidth="1"/>
    <col min="10" max="10" width="17.25" bestFit="1" customWidth="1"/>
  </cols>
  <sheetData>
    <row r="1" spans="1:10" x14ac:dyDescent="0.3">
      <c r="A1" t="s">
        <v>52</v>
      </c>
    </row>
    <row r="2" spans="1:10" x14ac:dyDescent="0.3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3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 t="array" ref="H3">SUMPRODUCT(E3:G3,{0.7,0.2,0.1})</f>
        <v>82.61</v>
      </c>
      <c r="I3" s="3" t="str">
        <f>CONCATENATE(REPT("★",QUOTIENT(E3,10)),REPT("☆",10-QUOTIENT(E3,10)))</f>
        <v>★★★★★★★☆☆☆</v>
      </c>
      <c r="J3" s="3" t="str">
        <f>fn비고(E3,F3,G3,H3)</f>
        <v/>
      </c>
    </row>
    <row r="4" spans="1:10" x14ac:dyDescent="0.3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 t="array" ref="H4">SUMPRODUCT(E4:G4,{0.7,0.2,0.1})</f>
        <v>90.85</v>
      </c>
      <c r="I4" s="3" t="str">
        <f t="shared" ref="I4:I34" si="0">CONCATENATE(REPT("★",QUOTIENT(E4,10)),REPT("☆",10-QUOTIENT(E4,10)))</f>
        <v>★★★★★★★★★☆</v>
      </c>
      <c r="J4" s="3" t="str">
        <f t="shared" ref="J4:J34" si="1">fn비고(E4,F4,G4,H4)</f>
        <v/>
      </c>
    </row>
    <row r="5" spans="1:10" x14ac:dyDescent="0.3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 t="array" ref="H5">SUMPRODUCT(E5:G5,{0.7,0.2,0.1})</f>
        <v>73.240000000000009</v>
      </c>
      <c r="I5" s="3" t="str">
        <f t="shared" si="0"/>
        <v>★★★★★★★☆☆☆</v>
      </c>
      <c r="J5" s="3" t="str">
        <f t="shared" si="1"/>
        <v/>
      </c>
    </row>
    <row r="6" spans="1:10" x14ac:dyDescent="0.3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 t="array" ref="H6">SUMPRODUCT(E6:G6,{0.7,0.2,0.1})</f>
        <v>84.22</v>
      </c>
      <c r="I6" s="3" t="str">
        <f t="shared" si="0"/>
        <v>★★★★★★★★☆☆</v>
      </c>
      <c r="J6" s="3" t="str">
        <f t="shared" si="1"/>
        <v/>
      </c>
    </row>
    <row r="7" spans="1:10" x14ac:dyDescent="0.3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 t="array" ref="H7">SUMPRODUCT(E7:G7,{0.7,0.2,0.1})</f>
        <v>97.69</v>
      </c>
      <c r="I7" s="3" t="str">
        <f t="shared" si="0"/>
        <v>★★★★★★★★★☆</v>
      </c>
      <c r="J7" s="3" t="str">
        <f t="shared" si="1"/>
        <v>성적장학금대상자</v>
      </c>
    </row>
    <row r="8" spans="1:10" x14ac:dyDescent="0.3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 t="array" ref="H8">SUMPRODUCT(E8:G8,{0.7,0.2,0.1})</f>
        <v>79.059999999999988</v>
      </c>
      <c r="I8" s="3" t="str">
        <f t="shared" si="0"/>
        <v>★★★★★★★☆☆☆</v>
      </c>
      <c r="J8" s="3" t="str">
        <f t="shared" si="1"/>
        <v/>
      </c>
    </row>
    <row r="9" spans="1:10" x14ac:dyDescent="0.3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 t="array" ref="H9">SUMPRODUCT(E9:G9,{0.7,0.2,0.1})</f>
        <v>94.79</v>
      </c>
      <c r="I9" s="3" t="str">
        <f t="shared" si="0"/>
        <v>★★★★★★★★★☆</v>
      </c>
      <c r="J9" s="3" t="str">
        <f t="shared" si="1"/>
        <v/>
      </c>
    </row>
    <row r="10" spans="1:10" x14ac:dyDescent="0.3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 t="array" ref="H10">SUMPRODUCT(E10:G10,{0.7,0.2,0.1})</f>
        <v>76.240000000000009</v>
      </c>
      <c r="I10" s="3" t="str">
        <f t="shared" si="0"/>
        <v>★★★★★★★☆☆☆</v>
      </c>
      <c r="J10" s="3" t="str">
        <f t="shared" si="1"/>
        <v/>
      </c>
    </row>
    <row r="11" spans="1:10" x14ac:dyDescent="0.3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 t="array" ref="H11">SUMPRODUCT(E11:G11,{0.7,0.2,0.1})</f>
        <v>82.169999999999987</v>
      </c>
      <c r="I11" s="3" t="str">
        <f t="shared" si="0"/>
        <v>★★★★★★★★☆☆</v>
      </c>
      <c r="J11" s="3" t="str">
        <f t="shared" si="1"/>
        <v/>
      </c>
    </row>
    <row r="12" spans="1:10" x14ac:dyDescent="0.3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 t="array" ref="H12">SUMPRODUCT(E12:G12,{0.7,0.2,0.1})</f>
        <v>97.110000000000014</v>
      </c>
      <c r="I12" s="3" t="str">
        <f t="shared" si="0"/>
        <v>★★★★★★★★★☆</v>
      </c>
      <c r="J12" s="3" t="str">
        <f t="shared" si="1"/>
        <v>성적장학금대상자</v>
      </c>
    </row>
    <row r="13" spans="1:10" x14ac:dyDescent="0.3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 t="array" ref="H13">SUMPRODUCT(E13:G13,{0.7,0.2,0.1})</f>
        <v>87.38000000000001</v>
      </c>
      <c r="I13" s="3" t="str">
        <f t="shared" si="0"/>
        <v>★★★★★★★★☆☆</v>
      </c>
      <c r="J13" s="3" t="str">
        <f t="shared" si="1"/>
        <v/>
      </c>
    </row>
    <row r="14" spans="1:10" x14ac:dyDescent="0.3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 t="array" ref="H14">SUMPRODUCT(E14:G14,{0.7,0.2,0.1})</f>
        <v>88.78</v>
      </c>
      <c r="I14" s="3" t="str">
        <f t="shared" si="0"/>
        <v>★★★★★★★★☆☆</v>
      </c>
      <c r="J14" s="3" t="str">
        <f t="shared" si="1"/>
        <v/>
      </c>
    </row>
    <row r="15" spans="1:10" x14ac:dyDescent="0.3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 t="array" ref="H15">SUMPRODUCT(E15:G15,{0.7,0.2,0.1})</f>
        <v>92.4</v>
      </c>
      <c r="I15" s="3" t="str">
        <f t="shared" si="0"/>
        <v>★★★★★★★★★☆</v>
      </c>
      <c r="J15" s="3" t="str">
        <f t="shared" si="1"/>
        <v/>
      </c>
    </row>
    <row r="16" spans="1:10" x14ac:dyDescent="0.3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 t="array" ref="H16">SUMPRODUCT(E16:G16,{0.7,0.2,0.1})</f>
        <v>87.65</v>
      </c>
      <c r="I16" s="3" t="str">
        <f t="shared" si="0"/>
        <v>★★★★★★★★★☆</v>
      </c>
      <c r="J16" s="3" t="str">
        <f t="shared" si="1"/>
        <v/>
      </c>
    </row>
    <row r="17" spans="1:10" x14ac:dyDescent="0.3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 t="array" ref="H17">SUMPRODUCT(E17:G17,{0.7,0.2,0.1})</f>
        <v>83.31</v>
      </c>
      <c r="I17" s="3" t="str">
        <f t="shared" si="0"/>
        <v>★★★★★★★☆☆☆</v>
      </c>
      <c r="J17" s="3" t="str">
        <f t="shared" si="1"/>
        <v/>
      </c>
    </row>
    <row r="18" spans="1:10" x14ac:dyDescent="0.3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 t="array" ref="H18">SUMPRODUCT(E18:G18,{0.7,0.2,0.1})</f>
        <v>91.71</v>
      </c>
      <c r="I18" s="3" t="str">
        <f t="shared" si="0"/>
        <v>★★★★★★★★★☆</v>
      </c>
      <c r="J18" s="3" t="str">
        <f t="shared" si="1"/>
        <v/>
      </c>
    </row>
    <row r="19" spans="1:10" x14ac:dyDescent="0.3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 t="array" ref="H19">SUMPRODUCT(E19:G19,{0.7,0.2,0.1})</f>
        <v>84.05</v>
      </c>
      <c r="I19" s="3" t="str">
        <f t="shared" si="0"/>
        <v>★★★★★★★★★☆</v>
      </c>
      <c r="J19" s="3" t="str">
        <f t="shared" si="1"/>
        <v/>
      </c>
    </row>
    <row r="20" spans="1:10" x14ac:dyDescent="0.3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 t="array" ref="H20">SUMPRODUCT(E20:G20,{0.7,0.2,0.1})</f>
        <v>92.21</v>
      </c>
      <c r="I20" s="3" t="str">
        <f t="shared" si="0"/>
        <v>★★★★★★★★★☆</v>
      </c>
      <c r="J20" s="3" t="str">
        <f t="shared" si="1"/>
        <v/>
      </c>
    </row>
    <row r="21" spans="1:10" x14ac:dyDescent="0.3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 t="array" ref="H21">SUMPRODUCT(E21:G21,{0.7,0.2,0.1})</f>
        <v>64.899999999999991</v>
      </c>
      <c r="I21" s="3" t="str">
        <f t="shared" si="0"/>
        <v>★★★★★☆☆☆☆☆</v>
      </c>
      <c r="J21" s="3" t="str">
        <f t="shared" si="1"/>
        <v/>
      </c>
    </row>
    <row r="22" spans="1:10" x14ac:dyDescent="0.3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 t="array" ref="H22">SUMPRODUCT(E22:G22,{0.7,0.2,0.1})</f>
        <v>92.910000000000011</v>
      </c>
      <c r="I22" s="3" t="str">
        <f t="shared" si="0"/>
        <v>★★★★★★★★★☆</v>
      </c>
      <c r="J22" s="3" t="str">
        <f t="shared" si="1"/>
        <v/>
      </c>
    </row>
    <row r="23" spans="1:10" x14ac:dyDescent="0.3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 t="array" ref="H23">SUMPRODUCT(E23:G23,{0.7,0.2,0.1})</f>
        <v>93.809999999999988</v>
      </c>
      <c r="I23" s="3" t="str">
        <f t="shared" si="0"/>
        <v>★★★★★★★★★☆</v>
      </c>
      <c r="J23" s="3" t="str">
        <f t="shared" si="1"/>
        <v/>
      </c>
    </row>
    <row r="24" spans="1:10" x14ac:dyDescent="0.3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 t="array" ref="H24">SUMPRODUCT(E24:G24,{0.7,0.2,0.1})</f>
        <v>94.11</v>
      </c>
      <c r="I24" s="3" t="str">
        <f t="shared" si="0"/>
        <v>★★★★★★★★★☆</v>
      </c>
      <c r="J24" s="3" t="str">
        <f t="shared" si="1"/>
        <v/>
      </c>
    </row>
    <row r="25" spans="1:10" x14ac:dyDescent="0.3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 t="array" ref="H25">SUMPRODUCT(E25:G25,{0.7,0.2,0.1})</f>
        <v>85.82</v>
      </c>
      <c r="I25" s="3" t="str">
        <f t="shared" si="0"/>
        <v>★★★★★★★★☆☆</v>
      </c>
      <c r="J25" s="3" t="str">
        <f t="shared" si="1"/>
        <v/>
      </c>
    </row>
    <row r="26" spans="1:10" x14ac:dyDescent="0.3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 t="array" ref="H26">SUMPRODUCT(E26:G26,{0.7,0.2,0.1})</f>
        <v>92.910000000000011</v>
      </c>
      <c r="I26" s="3" t="str">
        <f t="shared" si="0"/>
        <v>★★★★★★★★★☆</v>
      </c>
      <c r="J26" s="3" t="str">
        <f t="shared" si="1"/>
        <v/>
      </c>
    </row>
    <row r="27" spans="1:10" x14ac:dyDescent="0.3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 t="array" ref="H27">SUMPRODUCT(E27:G27,{0.7,0.2,0.1})</f>
        <v>81.849999999999994</v>
      </c>
      <c r="I27" s="3" t="str">
        <f t="shared" si="0"/>
        <v>★★★★★★★★★☆</v>
      </c>
      <c r="J27" s="3" t="str">
        <f t="shared" si="1"/>
        <v/>
      </c>
    </row>
    <row r="28" spans="1:10" x14ac:dyDescent="0.3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 t="array" ref="H28">SUMPRODUCT(E28:G28,{0.7,0.2,0.1})</f>
        <v>93.4</v>
      </c>
      <c r="I28" s="3" t="str">
        <f t="shared" si="0"/>
        <v>★★★★★★★★★☆</v>
      </c>
      <c r="J28" s="3" t="str">
        <f t="shared" si="1"/>
        <v/>
      </c>
    </row>
    <row r="29" spans="1:10" x14ac:dyDescent="0.3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 t="array" ref="H29">SUMPRODUCT(E29:G29,{0.7,0.2,0.1})</f>
        <v>90.45</v>
      </c>
      <c r="I29" s="3" t="str">
        <f t="shared" si="0"/>
        <v>★★★★★★★★★☆</v>
      </c>
      <c r="J29" s="3" t="str">
        <f t="shared" si="1"/>
        <v/>
      </c>
    </row>
    <row r="30" spans="1:10" x14ac:dyDescent="0.3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 t="array" ref="H30">SUMPRODUCT(E30:G30,{0.7,0.2,0.1})</f>
        <v>91.750000000000014</v>
      </c>
      <c r="I30" s="3" t="str">
        <f t="shared" si="0"/>
        <v>★★★★★★★★★☆</v>
      </c>
      <c r="J30" s="3" t="str">
        <f t="shared" si="1"/>
        <v/>
      </c>
    </row>
    <row r="31" spans="1:10" x14ac:dyDescent="0.3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 t="array" ref="H31">SUMPRODUCT(E31:G31,{0.7,0.2,0.1})</f>
        <v>90.38000000000001</v>
      </c>
      <c r="I31" s="3" t="str">
        <f t="shared" si="0"/>
        <v>★★★★★★★★☆☆</v>
      </c>
      <c r="J31" s="3" t="str">
        <f t="shared" si="1"/>
        <v/>
      </c>
    </row>
    <row r="32" spans="1:10" x14ac:dyDescent="0.3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 t="array" ref="H32">SUMPRODUCT(E32:G32,{0.7,0.2,0.1})</f>
        <v>76.2</v>
      </c>
      <c r="I32" s="3" t="str">
        <f t="shared" si="0"/>
        <v>★★★★★★☆☆☆☆</v>
      </c>
      <c r="J32" s="3" t="str">
        <f t="shared" si="1"/>
        <v/>
      </c>
    </row>
    <row r="33" spans="1:10" x14ac:dyDescent="0.3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 t="array" ref="H33">SUMPRODUCT(E33:G33,{0.7,0.2,0.1})</f>
        <v>87.050000000000011</v>
      </c>
      <c r="I33" s="3" t="str">
        <f t="shared" si="0"/>
        <v>★★★★★★★★★☆</v>
      </c>
      <c r="J33" s="3" t="str">
        <f t="shared" si="1"/>
        <v/>
      </c>
    </row>
    <row r="34" spans="1:10" x14ac:dyDescent="0.3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 t="array" ref="H34">SUMPRODUCT(E34:G34,{0.7,0.2,0.1})</f>
        <v>97.13</v>
      </c>
      <c r="I34" s="3" t="str">
        <f t="shared" si="0"/>
        <v>★★★★★★★★★☆</v>
      </c>
      <c r="J34" s="3" t="str">
        <f t="shared" si="1"/>
        <v>성적장학금대상자</v>
      </c>
    </row>
    <row r="36" spans="1:10" x14ac:dyDescent="0.3">
      <c r="A36" t="s">
        <v>62</v>
      </c>
    </row>
    <row r="37" spans="1:10" x14ac:dyDescent="0.3">
      <c r="A37" s="3" t="s">
        <v>3</v>
      </c>
      <c r="B37" s="1" t="s">
        <v>63</v>
      </c>
      <c r="C37" s="1" t="s">
        <v>64</v>
      </c>
    </row>
    <row r="38" spans="1:10" x14ac:dyDescent="0.3">
      <c r="A38" s="3" t="s">
        <v>9</v>
      </c>
      <c r="B38" s="3" t="str">
        <f t="array" ref="B38">SUM(IF($D$3:$D$34=$A38,1))&amp;"명"</f>
        <v>20명</v>
      </c>
      <c r="C38" s="12">
        <f t="array" ref="C38">AVERAGE(IF((IFERROR(FIND("정보",$A$3:$A$34)&gt;=1,0))*($D$3:$D$34=$A38),$G$3:$G$34))</f>
        <v>90.875</v>
      </c>
      <c r="F38" t="b">
        <f t="array" ref="F38">IFERROR(FIND("정보",$A$3:$A$34)&gt;=1,0)</f>
        <v>1</v>
      </c>
    </row>
    <row r="39" spans="1:10" x14ac:dyDescent="0.3">
      <c r="A39" s="3" t="s">
        <v>11</v>
      </c>
      <c r="B39" s="3" t="str">
        <f t="array" ref="B39">SUM(IF($D$3:$D$34=$A39,1))&amp;"명"</f>
        <v>12명</v>
      </c>
      <c r="C39" s="12">
        <f t="array" ref="C39">AVERAGE(IF((IFERROR(FIND("정보",$A$3:$A$34)&gt;=1,0))*($D$3:$D$34=$A39),$G$3:$G$34))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6"/>
  <sheetViews>
    <sheetView workbookViewId="0">
      <selection activeCell="B12" sqref="B12"/>
    </sheetView>
  </sheetViews>
  <sheetFormatPr defaultRowHeight="16.5" x14ac:dyDescent="0.3"/>
  <cols>
    <col min="1" max="1" width="3.5" customWidth="1"/>
    <col min="2" max="2" width="19.125" customWidth="1"/>
    <col min="3" max="3" width="13" bestFit="1" customWidth="1"/>
    <col min="4" max="4" width="16.875" bestFit="1" customWidth="1"/>
    <col min="5" max="6" width="7.5" bestFit="1" customWidth="1"/>
    <col min="7" max="7" width="7.375" bestFit="1" customWidth="1"/>
    <col min="8" max="11" width="17.375" bestFit="1" customWidth="1"/>
    <col min="12" max="12" width="15.875" bestFit="1" customWidth="1"/>
  </cols>
  <sheetData>
    <row r="2" spans="2:7" x14ac:dyDescent="0.3">
      <c r="B2" s="37" t="s">
        <v>2</v>
      </c>
      <c r="C2" t="s">
        <v>76</v>
      </c>
    </row>
    <row r="4" spans="2:7" x14ac:dyDescent="0.3">
      <c r="E4" s="37" t="s">
        <v>3</v>
      </c>
    </row>
    <row r="5" spans="2:7" x14ac:dyDescent="0.3">
      <c r="B5" s="37" t="s">
        <v>79</v>
      </c>
      <c r="C5" s="37" t="s">
        <v>0</v>
      </c>
      <c r="D5" s="37" t="s">
        <v>78</v>
      </c>
      <c r="E5" t="s">
        <v>9</v>
      </c>
      <c r="F5" t="s">
        <v>11</v>
      </c>
      <c r="G5" t="s">
        <v>77</v>
      </c>
    </row>
    <row r="6" spans="2:7" x14ac:dyDescent="0.3">
      <c r="B6" t="s">
        <v>80</v>
      </c>
      <c r="E6" s="38"/>
      <c r="F6" s="38"/>
      <c r="G6" s="38"/>
    </row>
    <row r="7" spans="2:7" x14ac:dyDescent="0.3">
      <c r="D7" t="s">
        <v>82</v>
      </c>
      <c r="E7" s="38">
        <v>92.050000000000011</v>
      </c>
      <c r="F7" s="38">
        <v>89.3</v>
      </c>
      <c r="G7" s="38">
        <v>91.744444444444454</v>
      </c>
    </row>
    <row r="8" spans="2:7" x14ac:dyDescent="0.3">
      <c r="D8" t="s">
        <v>84</v>
      </c>
      <c r="E8" s="38">
        <v>89</v>
      </c>
      <c r="F8" s="38">
        <v>95.5</v>
      </c>
      <c r="G8" s="38">
        <v>89.722222222222229</v>
      </c>
    </row>
    <row r="9" spans="2:7" x14ac:dyDescent="0.3">
      <c r="D9" t="s">
        <v>86</v>
      </c>
      <c r="E9" s="38">
        <v>90.1875</v>
      </c>
      <c r="F9" s="38">
        <v>85.5</v>
      </c>
      <c r="G9" s="38">
        <v>89.666666666666671</v>
      </c>
    </row>
    <row r="10" spans="2:7" x14ac:dyDescent="0.3">
      <c r="B10" t="s">
        <v>81</v>
      </c>
      <c r="E10" s="38"/>
      <c r="F10" s="38"/>
      <c r="G10" s="38"/>
    </row>
    <row r="11" spans="2:7" x14ac:dyDescent="0.3">
      <c r="D11" t="s">
        <v>82</v>
      </c>
      <c r="E11" s="38">
        <v>94.616666666666674</v>
      </c>
      <c r="F11" s="38">
        <v>89.818181818181827</v>
      </c>
      <c r="G11" s="38">
        <v>91.511764705882342</v>
      </c>
    </row>
    <row r="12" spans="2:7" x14ac:dyDescent="0.3">
      <c r="D12" t="s">
        <v>84</v>
      </c>
      <c r="E12" s="38">
        <v>91.833333333333329</v>
      </c>
      <c r="F12" s="38">
        <v>89</v>
      </c>
      <c r="G12" s="38">
        <v>90</v>
      </c>
    </row>
    <row r="13" spans="2:7" x14ac:dyDescent="0.3">
      <c r="D13" t="s">
        <v>86</v>
      </c>
      <c r="E13" s="38">
        <v>92.333333333333329</v>
      </c>
      <c r="F13" s="38">
        <v>92.36363636363636</v>
      </c>
      <c r="G13" s="38">
        <v>92.352941176470594</v>
      </c>
    </row>
    <row r="14" spans="2:7" x14ac:dyDescent="0.3">
      <c r="B14" t="s">
        <v>83</v>
      </c>
      <c r="E14" s="38">
        <v>92.750000000000014</v>
      </c>
      <c r="F14" s="38">
        <v>89.738461538461536</v>
      </c>
      <c r="G14" s="38">
        <v>91.631428571428572</v>
      </c>
    </row>
    <row r="15" spans="2:7" x14ac:dyDescent="0.3">
      <c r="B15" t="s">
        <v>85</v>
      </c>
      <c r="E15" s="38">
        <v>89.772727272727266</v>
      </c>
      <c r="F15" s="38">
        <v>90</v>
      </c>
      <c r="G15" s="38">
        <v>89.857142857142861</v>
      </c>
    </row>
    <row r="16" spans="2:7" x14ac:dyDescent="0.3">
      <c r="B16" t="s">
        <v>87</v>
      </c>
      <c r="E16" s="38">
        <v>90.772727272727266</v>
      </c>
      <c r="F16" s="38">
        <v>91.307692307692307</v>
      </c>
      <c r="G16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tabSelected="1" workbookViewId="0">
      <selection activeCell="F12" sqref="F12"/>
    </sheetView>
  </sheetViews>
  <sheetFormatPr defaultRowHeight="16.5" x14ac:dyDescent="0.3"/>
  <cols>
    <col min="1" max="1" width="11" bestFit="1" customWidth="1"/>
    <col min="2" max="2" width="12.5" customWidth="1"/>
  </cols>
  <sheetData>
    <row r="1" spans="1:6" x14ac:dyDescent="0.3">
      <c r="B1" t="s">
        <v>65</v>
      </c>
    </row>
    <row r="2" spans="1:6" x14ac:dyDescent="0.3">
      <c r="B2" s="13"/>
      <c r="C2" s="3" t="s">
        <v>66</v>
      </c>
      <c r="D2" s="3" t="s">
        <v>67</v>
      </c>
    </row>
    <row r="3" spans="1:6" x14ac:dyDescent="0.3">
      <c r="B3" s="3" t="s">
        <v>4</v>
      </c>
      <c r="C3" s="3">
        <v>79.3</v>
      </c>
      <c r="D3" s="14">
        <v>0.7</v>
      </c>
    </row>
    <row r="4" spans="1:6" x14ac:dyDescent="0.3">
      <c r="B4" s="3" t="s">
        <v>5</v>
      </c>
      <c r="C4" s="3">
        <v>87</v>
      </c>
      <c r="D4" s="14">
        <v>0.2</v>
      </c>
    </row>
    <row r="5" spans="1:6" x14ac:dyDescent="0.3">
      <c r="B5" s="3" t="s">
        <v>6</v>
      </c>
      <c r="C5" s="15">
        <v>97</v>
      </c>
      <c r="D5" s="14">
        <v>0.1</v>
      </c>
    </row>
    <row r="6" spans="1:6" x14ac:dyDescent="0.3">
      <c r="B6" s="16" t="s">
        <v>38</v>
      </c>
      <c r="C6" s="17">
        <f>SUMPRODUCT(C3:C5,D3:D5)</f>
        <v>82.61</v>
      </c>
      <c r="D6" s="18"/>
    </row>
    <row r="9" spans="1:6" x14ac:dyDescent="0.3">
      <c r="B9" s="19" t="s">
        <v>68</v>
      </c>
    </row>
    <row r="11" spans="1:6" x14ac:dyDescent="0.3">
      <c r="C11" t="s">
        <v>4</v>
      </c>
    </row>
    <row r="12" spans="1:6" x14ac:dyDescent="0.3">
      <c r="B12" s="10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3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3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3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3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정수범위" prompt="1~100" sqref="B13:B16 C12:F12" xr:uid="{88638B53-246A-4159-B251-5CE646E9A5E3}">
      <formula1>1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workbookViewId="0"/>
  </sheetViews>
  <sheetFormatPr defaultRowHeight="16.5" x14ac:dyDescent="0.3"/>
  <cols>
    <col min="2" max="2" width="15.5" customWidth="1"/>
    <col min="4" max="4" width="11" bestFit="1" customWidth="1"/>
  </cols>
  <sheetData>
    <row r="2" spans="2:5" x14ac:dyDescent="0.3">
      <c r="B2" t="s">
        <v>69</v>
      </c>
    </row>
    <row r="4" spans="2:5" x14ac:dyDescent="0.3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3">
      <c r="B5" s="12" t="s">
        <v>55</v>
      </c>
      <c r="C5" s="12">
        <v>85</v>
      </c>
      <c r="D5" s="12">
        <v>87</v>
      </c>
      <c r="E5" s="12">
        <v>90</v>
      </c>
    </row>
    <row r="6" spans="2:5" x14ac:dyDescent="0.3">
      <c r="B6" s="12" t="s">
        <v>7</v>
      </c>
      <c r="C6" s="12">
        <v>87</v>
      </c>
      <c r="D6" s="12">
        <v>88</v>
      </c>
      <c r="E6" s="12">
        <v>83</v>
      </c>
    </row>
    <row r="7" spans="2:5" x14ac:dyDescent="0.3">
      <c r="B7" s="12" t="s">
        <v>19</v>
      </c>
      <c r="C7" s="12">
        <v>93</v>
      </c>
      <c r="D7" s="12">
        <v>87</v>
      </c>
      <c r="E7" s="12">
        <v>81</v>
      </c>
    </row>
    <row r="8" spans="2:5" x14ac:dyDescent="0.3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K14" sqref="K14"/>
    </sheetView>
  </sheetViews>
  <sheetFormatPr defaultRowHeight="16.5" x14ac:dyDescent="0.3"/>
  <cols>
    <col min="1" max="1" width="13" bestFit="1" customWidth="1"/>
    <col min="2" max="2" width="7.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75" customWidth="1"/>
    <col min="9" max="9" width="15.125" customWidth="1"/>
  </cols>
  <sheetData>
    <row r="3" spans="1:9" x14ac:dyDescent="0.3">
      <c r="A3" t="s">
        <v>52</v>
      </c>
      <c r="I3" t="s">
        <v>62</v>
      </c>
    </row>
    <row r="4" spans="1:9" x14ac:dyDescent="0.3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3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3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3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9" x14ac:dyDescent="0.3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3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3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3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3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3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3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3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3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3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3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3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3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3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3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3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3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3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3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3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3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3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3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{3E2374F1-2CBB-459F-970B-BFBFB1815004}</x14:id>
        </ext>
      </extLst>
    </cfRule>
    <cfRule type="dataBar" priority="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{EA732731-7ED0-4C35-BAD5-643CC358FA9C}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E2374F1-2CBB-459F-970B-BFBFB1815004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EA732731-7ED0-4C35-BAD5-643CC358FA9C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6"/>
  <sheetViews>
    <sheetView workbookViewId="0">
      <selection activeCell="G17" sqref="G17"/>
    </sheetView>
  </sheetViews>
  <sheetFormatPr defaultRowHeight="16.5" x14ac:dyDescent="0.3"/>
  <cols>
    <col min="3" max="3" width="13" bestFit="1" customWidth="1"/>
    <col min="6" max="6" width="11" bestFit="1" customWidth="1"/>
    <col min="9" max="9" width="15.875" customWidth="1"/>
  </cols>
  <sheetData>
    <row r="2" spans="2:7" x14ac:dyDescent="0.3">
      <c r="B2" t="s">
        <v>52</v>
      </c>
    </row>
    <row r="3" spans="2:7" x14ac:dyDescent="0.3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3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3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  <row r="6" spans="2:7" x14ac:dyDescent="0.3">
      <c r="B6" t="s">
        <v>88</v>
      </c>
      <c r="C6" t="s">
        <v>22</v>
      </c>
      <c r="D6" t="s">
        <v>89</v>
      </c>
      <c r="E6">
        <v>30</v>
      </c>
      <c r="F6">
        <v>20</v>
      </c>
      <c r="G6">
        <v>10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447675</xdr:colOff>
                <xdr:row>0</xdr:row>
                <xdr:rowOff>171450</xdr:rowOff>
              </from>
              <to>
                <xdr:col>8</xdr:col>
                <xdr:colOff>1000125</xdr:colOff>
                <xdr:row>2</xdr:row>
                <xdr:rowOff>142875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용훈 김</cp:lastModifiedBy>
  <dcterms:created xsi:type="dcterms:W3CDTF">2023-08-09T00:13:15Z</dcterms:created>
  <dcterms:modified xsi:type="dcterms:W3CDTF">2024-06-27T06:48:14Z</dcterms:modified>
</cp:coreProperties>
</file>