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지민\Desktop\2025_기출문제집_컴활1급실기_학습자료_241206 update\2025_기출문제집_컴활1급실기_학습자료_241206 update\02 최신기출유형\02회\"/>
    </mc:Choice>
  </mc:AlternateContent>
  <xr:revisionPtr revIDLastSave="0" documentId="13_ncr:1_{DEE10DBD-8F68-4CD5-8C95-44748027A974}" xr6:coauthVersionLast="47" xr6:coauthVersionMax="47" xr10:uidLastSave="{00000000-0000-0000-0000-000000000000}"/>
  <bookViews>
    <workbookView xWindow="-108" yWindow="-108" windowWidth="23256" windowHeight="13176" firstSheet="2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3" l="1" a="1"/>
  <c r="C39" i="3" s="1"/>
  <c r="C38" i="3" a="1"/>
  <c r="C38" i="3" s="1"/>
  <c r="B39" i="3" a="1"/>
  <c r="B39" i="3" s="1"/>
  <c r="B38" i="3" a="1"/>
  <c r="B38" i="3" s="1"/>
  <c r="H4" i="3" a="1"/>
  <c r="H4" i="3" s="1"/>
  <c r="H5" i="3" a="1"/>
  <c r="H5" i="3" s="1"/>
  <c r="H6" i="3" a="1"/>
  <c r="H6" i="3"/>
  <c r="H7" i="3" a="1"/>
  <c r="H7" i="3"/>
  <c r="H8" i="3" a="1"/>
  <c r="H8" i="3" s="1"/>
  <c r="H9" i="3" a="1"/>
  <c r="H9" i="3" s="1"/>
  <c r="H10" i="3" a="1"/>
  <c r="H10" i="3"/>
  <c r="H11" i="3" a="1"/>
  <c r="H11" i="3"/>
  <c r="H12" i="3" a="1"/>
  <c r="H12" i="3" s="1"/>
  <c r="H13" i="3" a="1"/>
  <c r="H13" i="3" s="1"/>
  <c r="H14" i="3" a="1"/>
  <c r="H14" i="3"/>
  <c r="H15" i="3" a="1"/>
  <c r="H15" i="3"/>
  <c r="H16" i="3" a="1"/>
  <c r="H16" i="3" s="1"/>
  <c r="H17" i="3" a="1"/>
  <c r="H17" i="3" s="1"/>
  <c r="H18" i="3" a="1"/>
  <c r="H18" i="3"/>
  <c r="H19" i="3" a="1"/>
  <c r="H19" i="3"/>
  <c r="H20" i="3" a="1"/>
  <c r="H20" i="3" s="1"/>
  <c r="H21" i="3" a="1"/>
  <c r="H21" i="3" s="1"/>
  <c r="H22" i="3" a="1"/>
  <c r="H22" i="3"/>
  <c r="H23" i="3" a="1"/>
  <c r="H23" i="3"/>
  <c r="H24" i="3" a="1"/>
  <c r="H24" i="3" s="1"/>
  <c r="H25" i="3" a="1"/>
  <c r="H25" i="3" s="1"/>
  <c r="H26" i="3" a="1"/>
  <c r="H26" i="3"/>
  <c r="H27" i="3" a="1"/>
  <c r="H27" i="3"/>
  <c r="H28" i="3" a="1"/>
  <c r="H28" i="3" s="1"/>
  <c r="H29" i="3" a="1"/>
  <c r="H29" i="3" s="1"/>
  <c r="H30" i="3" a="1"/>
  <c r="H30" i="3"/>
  <c r="H31" i="3" a="1"/>
  <c r="H31" i="3" s="1"/>
  <c r="H32" i="3" a="1"/>
  <c r="H32" i="3" s="1"/>
  <c r="H33" i="3" a="1"/>
  <c r="H33" i="3" s="1"/>
  <c r="H34" i="3" a="1"/>
  <c r="H34" i="3"/>
  <c r="H3" i="3" a="1"/>
  <c r="H3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B12" i="5" s="1"/>
  <c r="J9" i="3" a="1"/>
  <c r="J21" i="3" a="1"/>
  <c r="J29" i="3" a="1"/>
  <c r="J10" i="3" a="1"/>
  <c r="J18" i="3" a="1"/>
  <c r="J22" i="3" a="1"/>
  <c r="J30" i="3" a="1"/>
  <c r="J16" i="3" a="1"/>
  <c r="J32" i="3" a="1"/>
  <c r="J5" i="3" a="1"/>
  <c r="J13" i="3" a="1"/>
  <c r="J17" i="3" a="1"/>
  <c r="J25" i="3" a="1"/>
  <c r="J33" i="3" a="1"/>
  <c r="J14" i="3" a="1"/>
  <c r="J26" i="3" a="1"/>
  <c r="J34" i="3" a="1"/>
  <c r="J24" i="3" a="1"/>
  <c r="J6" i="3" a="1"/>
  <c r="J20" i="3" a="1"/>
  <c r="J7" i="3" a="1"/>
  <c r="J11" i="3" a="1"/>
  <c r="J15" i="3" a="1"/>
  <c r="J19" i="3" a="1"/>
  <c r="J23" i="3" a="1"/>
  <c r="J27" i="3" a="1"/>
  <c r="J31" i="3" a="1"/>
  <c r="J4" i="3" a="1"/>
  <c r="J8" i="3" a="1"/>
  <c r="J12" i="3" a="1"/>
  <c r="J28" i="3" a="1"/>
  <c r="J3" i="3" a="1"/>
  <c r="J28" i="3" l="1"/>
  <c r="J12" i="3"/>
  <c r="J8" i="3"/>
  <c r="J4" i="3"/>
  <c r="J31" i="3"/>
  <c r="J27" i="3"/>
  <c r="J23" i="3"/>
  <c r="J19" i="3"/>
  <c r="J15" i="3"/>
  <c r="J11" i="3"/>
  <c r="J7" i="3"/>
  <c r="J20" i="3"/>
  <c r="J6" i="3"/>
  <c r="J24" i="3"/>
  <c r="J34" i="3"/>
  <c r="J26" i="3"/>
  <c r="J14" i="3"/>
  <c r="J33" i="3"/>
  <c r="J25" i="3"/>
  <c r="J17" i="3"/>
  <c r="J13" i="3"/>
  <c r="J5" i="3"/>
  <c r="J32" i="3"/>
  <c r="J16" i="3"/>
  <c r="J30" i="3"/>
  <c r="J22" i="3"/>
  <c r="J18" i="3"/>
  <c r="J10" i="3"/>
  <c r="J29" i="3"/>
  <c r="J21" i="3"/>
  <c r="J9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53A4579-128E-41F6-BD91-87AB90A1FB40}" name="MS Access Database_Query" type="1" refreshedVersion="8" background="1">
    <dbPr connection="DSN=MS Access Database;DBQ=C:\Users\지민\Desktop\2025_기출문제집_컴활1급실기_학습자료_241206 update\2025_기출문제집_컴활1급실기_학습자료_241206 update\02 최신기출유형\02회\학과별성적.accdb;DefaultDir=C:\Users\지민\Desktop\2025_기출문제집_컴활1급실기_학습자료_241206 update\2025_기출문제집_컴활1급실기_학습자료_241206 update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_x000d__x000a_WHERE (문과계열.총점&gt;=85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<sst xmlns="http://schemas.openxmlformats.org/spreadsheetml/2006/main" count="445" uniqueCount="88">
  <si>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</si>
  <si>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</si>
  <si>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</si>
  <si>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</si>
  <si>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</si>
  <si>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</si>
  <si>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</si>
  <si>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</si>
  <si>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</si>
  <si>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</si>
  <si>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</si>
  <si>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</si>
  <si>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</si>
  <si>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</si>
  <si>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</si>
  <si>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</si>
  <si>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</si>
  <si>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</si>
  <si>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</si>
  <si>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</si>
  <si>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</si>
  <si>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</si>
  <si>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</si>
  <si>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</si>
  <si>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</si>
  <si>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</si>
  <si>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</si>
  <si>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</si>
  <si>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</si>
  <si>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</si>
  <si>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</si>
  <si>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</si>
  <si>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</si>
  <si>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</si>
  <si>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</si>
  <si>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</si>
  <si>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</si>
  <si>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</si>
  <si>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</si>
  <si>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</si>
  <si>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</si>
  <si>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</si>
  <si>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</si>
  <si>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</si>
  <si>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</si>
  <si>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</si>
  <si>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</si>
  <si>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</si>
  <si>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</si>
  <si>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</si>
  <si>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</si>
  <si>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</si>
  <si>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</si>
  <si>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</si>
  <si>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</si>
  <si>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</si>
  <si>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</si>
  <si>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</si>
  <si>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</si>
  <si>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</si>
  <si>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</si>
  <si>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</si>
  <si>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</si>
  <si>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</si>
  <si>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</si>
  <si>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</si>
  <si>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</si>
  <si>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</si>
  <si>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</si>
  <si>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</si>
  <si>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</si>
  <si>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</si>
  <si>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</si>
  <si>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</si>
  <si>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</si>
  <si>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</si>
  <si>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</si>
  <si>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</si>
  <si>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</si>
  <si>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</si>
  <si>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</si>
  <si>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</si>
  <si>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</si>
  <si>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</si>
  <si>
    <t>값</t>
  </si>
  <si>
    <t>학과명2</t>
  </si>
  <si>
    <t>탐구형 학과</t>
  </si>
  <si>
    <t>예술 · 관습형 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</si>
</sst>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&quot;\(0.0\);[&gt;=90]&quot;A&quot;;&quot;&quot;;[Blue]@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Fill="1" applyBorder="1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dk1">
              <a:lumMod val="65000"/>
              <a:lumOff val="3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1FB2E44D-ECA6-7DDB-8CBA-7CECC0403663}"/>
            </a:ext>
          </a:extLst>
        </xdr:cNvPr>
        <xdr:cNvSpPr/>
      </xdr:nvSpPr>
      <xdr:spPr>
        <a:xfrm>
          <a:off x="3505200" y="220980"/>
          <a:ext cx="6629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11204CE1-ADA6-49C5-B94A-BD08F3EC220C}"/>
            </a:ext>
          </a:extLst>
        </xdr:cNvPr>
        <xdr:cNvSpPr/>
      </xdr:nvSpPr>
      <xdr:spPr>
        <a:xfrm>
          <a:off x="4168140" y="220980"/>
          <a:ext cx="7391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449580</xdr:colOff>
          <xdr:row>0</xdr:row>
          <xdr:rowOff>175260</xdr:rowOff>
        </xdr:from>
        <xdr:to>
          <xdr:col>8</xdr:col>
          <xdr:colOff>1021080</xdr:colOff>
          <xdr:row>2</xdr:row>
          <xdr:rowOff>121920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지민" refreshedDate="45888.592373263891" backgroundQuery="1" createdVersion="8" refreshedVersion="8" minRefreshableVersion="3" recordCount="35" xr:uid="{E4A5291F-695E-4EA1-9229-4A5FA7DD899B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A8D2D58-236D-44AF-A988-9878DC3DD673}" name="피벗 테이블1" cacheId="3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8" firstHeaderRow="1" firstDataRow="2" firstDataCol="3" rowPageCount="1" colPageCount="1"/>
  <pivotFields count="8">
    <pivotField axis="axisRow" compact="0" showAll="0" insertBlankRow="1" defaultSubtotal="0">
      <items count="4">
        <item x="3"/>
        <item x="0"/>
        <item x="2"/>
        <item x="1"/>
      </items>
    </pivotField>
    <pivotField axis="axisPage" compact="0" showAll="0" insertBlankRow="1" defaultSubtotal="0">
      <items count="3">
        <item x="1"/>
        <item x="0"/>
        <item x="2"/>
      </items>
    </pivotField>
    <pivotField axis="axisCol" compact="0" showAll="0" insertBlankRow="1" defaultSubtotal="0">
      <items count="2">
        <item x="0"/>
        <item x="1"/>
      </items>
    </pivotField>
    <pivotField dataField="1" compact="0" showAll="0" insertBlankRow="1" defaultSubtotal="0"/>
    <pivotField dataField="1" compact="0" showAll="0" insertBlankRow="1" defaultSubtotal="0"/>
    <pivotField dataField="1" compact="0" showAll="0" insertBlankRow="1" defaultSubtotal="0"/>
    <pivotField compact="0" showAll="0" insertBlankRow="1" defaultSubtotal="0"/>
    <pivotField axis="axisRow" compact="0" showAll="0" insertBlankRow="1" defaultSubtotal="0">
      <items count="2">
        <item n="탐구형 학과" sd="0" x="0"/>
        <item n="예술 · 관습형 학과" sd="0" x="1"/>
      </items>
    </pivotField>
  </pivotFields>
  <rowFields count="3">
    <field x="7"/>
    <field x="0"/>
    <field x="-2"/>
  </rowFields>
  <rowItems count="13">
    <i>
      <x/>
    </i>
    <i r="2">
      <x/>
    </i>
    <i r="2" i="1">
      <x v="1"/>
    </i>
    <i r="2" i="2">
      <x v="2"/>
    </i>
    <i t="blank">
      <x/>
    </i>
    <i>
      <x v="1"/>
    </i>
    <i r="2">
      <x/>
    </i>
    <i r="2" i="1">
      <x v="1"/>
    </i>
    <i r="2" i="2">
      <x v="2"/>
    </i>
    <i t="blank">
      <x v="1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0" numFmtId="176"/>
    <dataField name="평균 : 어학테스트" fld="4" subtotal="average" baseField="7" baseItem="0" numFmtId="176"/>
    <dataField name="평균 : 면접" fld="5" subtotal="average" baseField="7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 InsertBlankRowDefault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4"/>
  <sheetViews>
    <sheetView workbookViewId="0">
      <selection activeCell="F19" sqref="F19"/>
    </sheetView>
  </sheetViews>
  <sheetFormatPr defaultRowHeight="17.399999999999999" x14ac:dyDescent="0.4"/>
  <cols>
    <col min="1" max="1" width="2.8984375" customWidth="1"/>
    <col min="2" max="2" width="13" bestFit="1" customWidth="1"/>
    <col min="3" max="3" width="7.09765625" bestFit="1" customWidth="1"/>
    <col min="4" max="4" width="4.69921875" customWidth="1"/>
    <col min="5" max="5" width="5.09765625" customWidth="1"/>
    <col min="7" max="7" width="11" bestFit="1" customWidth="1"/>
    <col min="8" max="8" width="5.69921875" customWidth="1"/>
  </cols>
  <sheetData>
    <row r="2" spans="2:8" x14ac:dyDescent="0.4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">
      <c r="B29" s="30" t="s">
        <v>75</v>
      </c>
    </row>
    <row r="30" spans="2:8" x14ac:dyDescent="0.4">
      <c r="B30" t="b">
        <f>AND(OR(B3="문예창작과",B3="문헌정보학과"),COUNTIF(F3:H3,"&gt;=80"))</f>
        <v>1</v>
      </c>
    </row>
    <row r="32" spans="2:8" x14ac:dyDescent="0.4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">
      <c r="B34" s="2" t="s">
        <v>7</v>
      </c>
      <c r="C34" s="3" t="s">
        <v>10</v>
      </c>
      <c r="D34" s="3">
        <v>2</v>
      </c>
      <c r="E34" s="3" t="s">
        <v>11</v>
      </c>
      <c r="F34" s="4">
        <v>88.4</v>
      </c>
      <c r="G34" s="4">
        <v>78</v>
      </c>
      <c r="H34" s="4">
        <v>99</v>
      </c>
    </row>
    <row r="35" spans="2:8" x14ac:dyDescent="0.4">
      <c r="B35" s="2" t="s">
        <v>12</v>
      </c>
      <c r="C35" s="3" t="s">
        <v>13</v>
      </c>
      <c r="D35" s="3">
        <v>3</v>
      </c>
      <c r="E35" s="3" t="s">
        <v>11</v>
      </c>
      <c r="F35" s="4">
        <v>79.3</v>
      </c>
      <c r="G35" s="4">
        <v>91</v>
      </c>
      <c r="H35" s="4">
        <v>96</v>
      </c>
    </row>
    <row r="36" spans="2:8" x14ac:dyDescent="0.4">
      <c r="B36" s="2" t="s">
        <v>7</v>
      </c>
      <c r="C36" s="3" t="s">
        <v>14</v>
      </c>
      <c r="D36" s="3">
        <v>3</v>
      </c>
      <c r="E36" s="3" t="s">
        <v>11</v>
      </c>
      <c r="F36" s="4">
        <v>97.3</v>
      </c>
      <c r="G36" s="4">
        <v>98</v>
      </c>
      <c r="H36" s="4">
        <v>82</v>
      </c>
    </row>
    <row r="37" spans="2:8" x14ac:dyDescent="0.4">
      <c r="B37" s="2" t="s">
        <v>12</v>
      </c>
      <c r="C37" s="3" t="s">
        <v>15</v>
      </c>
      <c r="D37" s="3">
        <v>2</v>
      </c>
      <c r="E37" s="3" t="s">
        <v>11</v>
      </c>
      <c r="F37" s="4">
        <v>91.5</v>
      </c>
      <c r="G37" s="4">
        <v>98</v>
      </c>
      <c r="H37" s="4">
        <v>88</v>
      </c>
    </row>
    <row r="38" spans="2:8" x14ac:dyDescent="0.4">
      <c r="B38" s="2" t="s">
        <v>7</v>
      </c>
      <c r="C38" s="3" t="s">
        <v>16</v>
      </c>
      <c r="D38" s="3">
        <v>4</v>
      </c>
      <c r="E38" s="3" t="s">
        <v>9</v>
      </c>
      <c r="F38" s="4">
        <v>81.099999999999994</v>
      </c>
      <c r="G38" s="4">
        <v>82</v>
      </c>
      <c r="H38" s="4">
        <v>82</v>
      </c>
    </row>
    <row r="39" spans="2:8" x14ac:dyDescent="0.4">
      <c r="B39" s="2" t="s">
        <v>12</v>
      </c>
      <c r="C39" s="3" t="s">
        <v>17</v>
      </c>
      <c r="D39" s="3">
        <v>3</v>
      </c>
      <c r="E39" s="3" t="s">
        <v>9</v>
      </c>
      <c r="F39" s="4">
        <v>81.099999999999994</v>
      </c>
      <c r="G39" s="4">
        <v>87</v>
      </c>
      <c r="H39" s="4">
        <v>82</v>
      </c>
    </row>
    <row r="40" spans="2:8" x14ac:dyDescent="0.4">
      <c r="B40" s="2" t="s">
        <v>12</v>
      </c>
      <c r="C40" s="3" t="s">
        <v>18</v>
      </c>
      <c r="D40" s="3">
        <v>2</v>
      </c>
      <c r="E40" s="3" t="s">
        <v>11</v>
      </c>
      <c r="F40" s="4">
        <v>94</v>
      </c>
      <c r="G40" s="4">
        <v>88</v>
      </c>
      <c r="H40" s="4">
        <v>90</v>
      </c>
    </row>
    <row r="41" spans="2:8" x14ac:dyDescent="0.4">
      <c r="B41" s="2" t="s">
        <v>7</v>
      </c>
      <c r="C41" s="3" t="s">
        <v>24</v>
      </c>
      <c r="D41" s="3">
        <v>2</v>
      </c>
      <c r="E41" s="3" t="s">
        <v>11</v>
      </c>
      <c r="F41" s="4">
        <v>72.8</v>
      </c>
      <c r="G41" s="4">
        <v>99</v>
      </c>
      <c r="H41" s="4">
        <v>80</v>
      </c>
    </row>
    <row r="42" spans="2:8" x14ac:dyDescent="0.4">
      <c r="B42" s="2" t="s">
        <v>7</v>
      </c>
      <c r="C42" s="3" t="s">
        <v>25</v>
      </c>
      <c r="D42" s="3">
        <v>2</v>
      </c>
      <c r="E42" s="3" t="s">
        <v>9</v>
      </c>
      <c r="F42" s="4">
        <v>93.3</v>
      </c>
      <c r="G42" s="4">
        <v>97</v>
      </c>
      <c r="H42" s="4">
        <v>91</v>
      </c>
    </row>
    <row r="43" spans="2:8" x14ac:dyDescent="0.4">
      <c r="B43" s="2" t="s">
        <v>7</v>
      </c>
      <c r="C43" s="3" t="s">
        <v>30</v>
      </c>
      <c r="D43" s="3">
        <v>3</v>
      </c>
      <c r="E43" s="3" t="s">
        <v>9</v>
      </c>
      <c r="F43" s="4">
        <v>91.5</v>
      </c>
      <c r="G43" s="4">
        <v>88</v>
      </c>
      <c r="H43" s="4">
        <v>88</v>
      </c>
    </row>
    <row r="44" spans="2:8" x14ac:dyDescent="0.4">
      <c r="B44" s="2" t="s">
        <v>12</v>
      </c>
      <c r="C44" s="3" t="s">
        <v>31</v>
      </c>
      <c r="D44" s="3">
        <v>2</v>
      </c>
      <c r="E44" s="3" t="s">
        <v>11</v>
      </c>
      <c r="F44" s="4">
        <v>93.5</v>
      </c>
      <c r="G44" s="4">
        <v>95</v>
      </c>
      <c r="H44" s="4">
        <v>92</v>
      </c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70" zoomScaleNormal="100" zoomScaleSheetLayoutView="70" workbookViewId="0">
      <selection activeCell="F10" sqref="F10"/>
    </sheetView>
  </sheetViews>
  <sheetFormatPr defaultRowHeight="17.399999999999999" x14ac:dyDescent="0.4"/>
  <cols>
    <col min="1" max="1" width="4.19921875" customWidth="1"/>
    <col min="2" max="2" width="13" bestFit="1" customWidth="1"/>
    <col min="3" max="5" width="7.3984375" customWidth="1"/>
    <col min="6" max="6" width="10.19921875" customWidth="1"/>
    <col min="7" max="7" width="12.09765625" customWidth="1"/>
    <col min="8" max="8" width="7.3984375" customWidth="1"/>
    <col min="9" max="9" width="8.3984375" customWidth="1"/>
  </cols>
  <sheetData>
    <row r="2" spans="2:9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4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4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4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4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4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4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4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4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4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4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4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4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4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4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4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4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4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4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4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4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4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4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4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4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4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abSelected="1" topLeftCell="A27" workbookViewId="0">
      <selection activeCell="F33" sqref="F33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9.59765625" bestFit="1" customWidth="1"/>
    <col min="4" max="4" width="6.19921875" customWidth="1"/>
    <col min="6" max="6" width="11" bestFit="1" customWidth="1"/>
    <col min="7" max="7" width="7.09765625" customWidth="1"/>
    <col min="8" max="8" width="7.5" customWidth="1"/>
    <col min="9" max="9" width="21.3984375" bestFit="1" customWidth="1"/>
    <col min="10" max="10" width="17.19921875" bestFit="1" customWidth="1"/>
  </cols>
  <sheetData>
    <row r="1" spans="1:10" x14ac:dyDescent="0.4">
      <c r="A1" t="s">
        <v>52</v>
      </c>
    </row>
    <row r="2" spans="1:10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4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 t="array" ref="H3">SUMPRODUCT(E3:G3,{0.7,0.2,0.1})</f>
        <v>82.61</v>
      </c>
      <c r="I3" s="3" t="str">
        <f>_xlfn.CONCAT(REPT("★",QUOTIENT(E3,10)),REPT("☆",10-QUOTIENT(E3,10)))</f>
        <v>★★★★★★★☆☆☆</v>
      </c>
      <c r="J3" s="3" t="str" cm="1">
        <f t="array" ref="J3">fn비고(E3,F3,G3,H3)</f>
        <v/>
      </c>
    </row>
    <row r="4" spans="1:10" x14ac:dyDescent="0.4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 t="array" ref="H4">SUMPRODUCT(E4:G4,{0.7,0.2,0.1})</f>
        <v>90.85</v>
      </c>
      <c r="I4" s="3" t="str">
        <f t="shared" ref="I4:I34" si="0">_xlfn.CONCAT(REPT("★",QUOTIENT(E4,10)),REPT("☆",10-QUOTIENT(E4,10)))</f>
        <v>★★★★★★★★★☆</v>
      </c>
      <c r="J4" s="3" t="str" cm="1">
        <f t="array" ref="J4">fn비고(E4,F4,G4,H4)</f>
        <v/>
      </c>
    </row>
    <row r="5" spans="1:10" x14ac:dyDescent="0.4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 t="array" ref="H5">SUMPRODUCT(E5:G5,{0.7,0.2,0.1})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/>
      </c>
    </row>
    <row r="6" spans="1:10" x14ac:dyDescent="0.4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 t="array" ref="H6">SUMPRODUCT(E6:G6,{0.7,0.2,0.1})</f>
        <v>84.22</v>
      </c>
      <c r="I6" s="3" t="str">
        <f t="shared" si="0"/>
        <v>★★★★★★★★☆☆</v>
      </c>
      <c r="J6" s="3" t="str" cm="1">
        <f t="array" ref="J6">fn비고(E6,F6,G6,H6)</f>
        <v/>
      </c>
    </row>
    <row r="7" spans="1:10" x14ac:dyDescent="0.4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 t="array" ref="H7">SUMPRODUCT(E7:G7,{0.7,0.2,0.1})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4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 t="array" ref="H8">SUMPRODUCT(E8:G8,{0.7,0.2,0.1})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/>
      </c>
    </row>
    <row r="9" spans="1:10" x14ac:dyDescent="0.4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 t="array" ref="H9">SUMPRODUCT(E9:G9,{0.7,0.2,0.1})</f>
        <v>94.79</v>
      </c>
      <c r="I9" s="3" t="str">
        <f t="shared" si="0"/>
        <v>★★★★★★★★★☆</v>
      </c>
      <c r="J9" s="3" t="str" cm="1">
        <f t="array" ref="J9">fn비고(E9,F9,G9,H9)</f>
        <v/>
      </c>
    </row>
    <row r="10" spans="1:10" x14ac:dyDescent="0.4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 t="array" ref="H10">SUMPRODUCT(E10:G10,{0.7,0.2,0.1})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/>
      </c>
    </row>
    <row r="11" spans="1:10" x14ac:dyDescent="0.4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 t="array" ref="H11">SUMPRODUCT(E11:G11,{0.7,0.2,0.1})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/>
      </c>
    </row>
    <row r="12" spans="1:10" x14ac:dyDescent="0.4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 t="array" ref="H12">SUMPRODUCT(E12:G12,{0.7,0.2,0.1})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4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 t="array" ref="H13">SUMPRODUCT(E13:G13,{0.7,0.2,0.1})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/>
      </c>
    </row>
    <row r="14" spans="1:10" x14ac:dyDescent="0.4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 t="array" ref="H14">SUMPRODUCT(E14:G14,{0.7,0.2,0.1})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/>
      </c>
    </row>
    <row r="15" spans="1:10" x14ac:dyDescent="0.4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 t="array" ref="H15">SUMPRODUCT(E15:G15,{0.7,0.2,0.1})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/>
      </c>
    </row>
    <row r="16" spans="1:10" x14ac:dyDescent="0.4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 t="array" ref="H16">SUMPRODUCT(E16:G16,{0.7,0.2,0.1})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/>
      </c>
    </row>
    <row r="17" spans="1:10" x14ac:dyDescent="0.4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 t="array" ref="H17">SUMPRODUCT(E17:G17,{0.7,0.2,0.1})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/>
      </c>
    </row>
    <row r="18" spans="1:10" x14ac:dyDescent="0.4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 t="array" ref="H18">SUMPRODUCT(E18:G18,{0.7,0.2,0.1})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4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 t="array" ref="H19">SUMPRODUCT(E19:G19,{0.7,0.2,0.1})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/>
      </c>
    </row>
    <row r="20" spans="1:10" x14ac:dyDescent="0.4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 t="array" ref="H20">SUMPRODUCT(E20:G20,{0.7,0.2,0.1})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4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 t="array" ref="H21">SUMPRODUCT(E21:G21,{0.7,0.2,0.1})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/>
      </c>
    </row>
    <row r="22" spans="1:10" x14ac:dyDescent="0.4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 t="array" ref="H22">SUMPRODUCT(E22:G22,{0.7,0.2,0.1})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4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 t="array" ref="H23">SUMPRODUCT(E23:G23,{0.7,0.2,0.1})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4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 t="array" ref="H24">SUMPRODUCT(E24:G24,{0.7,0.2,0.1})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4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 t="array" ref="H25">SUMPRODUCT(E25:G25,{0.7,0.2,0.1})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4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 t="array" ref="H26">SUMPRODUCT(E26:G26,{0.7,0.2,0.1})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4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 t="array" ref="H27">SUMPRODUCT(E27:G27,{0.7,0.2,0.1})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/>
      </c>
    </row>
    <row r="28" spans="1:10" x14ac:dyDescent="0.4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 t="array" ref="H28">SUMPRODUCT(E28:G28,{0.7,0.2,0.1})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4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 t="array" ref="H29">SUMPRODUCT(E29:G29,{0.7,0.2,0.1})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4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 t="array" ref="H30">SUMPRODUCT(E30:G30,{0.7,0.2,0.1})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/>
      </c>
    </row>
    <row r="31" spans="1:10" x14ac:dyDescent="0.4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 t="array" ref="H31">SUMPRODUCT(E31:G31,{0.7,0.2,0.1})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/>
      </c>
    </row>
    <row r="32" spans="1:10" x14ac:dyDescent="0.4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 t="array" ref="H32">SUMPRODUCT(E32:G32,{0.7,0.2,0.1})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/>
      </c>
    </row>
    <row r="33" spans="1:10" x14ac:dyDescent="0.4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 t="array" ref="H33">SUMPRODUCT(E33:G33,{0.7,0.2,0.1})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/>
      </c>
    </row>
    <row r="34" spans="1:10" x14ac:dyDescent="0.4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 t="array" ref="H34">SUMPRODUCT(E34:G34,{0.7,0.2,0.1})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4">
      <c r="A36" t="s">
        <v>62</v>
      </c>
    </row>
    <row r="37" spans="1:10" x14ac:dyDescent="0.4">
      <c r="A37" s="3" t="s">
        <v>3</v>
      </c>
      <c r="B37" s="1" t="s">
        <v>63</v>
      </c>
      <c r="C37" s="1" t="s">
        <v>64</v>
      </c>
    </row>
    <row r="38" spans="1:10" x14ac:dyDescent="0.4">
      <c r="A38" s="3" t="s">
        <v>9</v>
      </c>
      <c r="B38" s="3" t="str">
        <f t="array" ref="B38">SUM(IF(A38=$D$3:$D$34,1))&amp;"명"</f>
        <v>20명</v>
      </c>
      <c r="C38" s="12">
        <f t="array" ref="C38">AVERAGE(IF((A38=$D$3:$D$34)*(IFERROR(FIND("정보",$A$3:$A$34)&gt;=1,FALSE)),$G$3:$G$34))</f>
        <v>90.875</v>
      </c>
    </row>
    <row r="39" spans="1:10" x14ac:dyDescent="0.4">
      <c r="A39" s="3" t="s">
        <v>11</v>
      </c>
      <c r="B39" s="3" t="str">
        <f t="array" ref="B39">SUM(IF(A39=$D$3:$D$34,1))&amp;"명"</f>
        <v>12명</v>
      </c>
      <c r="C39" s="12">
        <f t="array" ref="C39">AVERAGE(IF((A39=$D$3:$D$34)*(IFERROR(FIND("정보",$A$3:$A$34)&gt;=1,FALSE)),$G$3:$G$34))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8"/>
  <sheetViews>
    <sheetView workbookViewId="0">
      <selection activeCell="I9" sqref="I9"/>
    </sheetView>
  </sheetViews>
  <sheetFormatPr defaultRowHeight="17.399999999999999" x14ac:dyDescent="0.4"/>
  <cols>
    <col min="1" max="1" width="3.5" customWidth="1"/>
    <col min="2" max="2" width="20.796875" bestFit="1" customWidth="1"/>
    <col min="3" max="4" width="16.09765625" bestFit="1" customWidth="1"/>
    <col min="5" max="6" width="7" bestFit="1" customWidth="1"/>
    <col min="7" max="7" width="6.796875" bestFit="1" customWidth="1"/>
    <col min="8" max="8" width="10.296875" bestFit="1" customWidth="1"/>
    <col min="9" max="9" width="18.796875" bestFit="1" customWidth="1"/>
    <col min="10" max="10" width="20.796875" bestFit="1" customWidth="1"/>
    <col min="11" max="11" width="14.8984375" bestFit="1" customWidth="1"/>
  </cols>
  <sheetData>
    <row r="2" spans="2:7" x14ac:dyDescent="0.4">
      <c r="B2" s="37" t="s">
        <v>2</v>
      </c>
      <c r="C2" t="s">
        <v>76</v>
      </c>
    </row>
    <row r="4" spans="2:7" x14ac:dyDescent="0.4">
      <c r="E4" s="37" t="s">
        <v>3</v>
      </c>
    </row>
    <row r="5" spans="2:7" x14ac:dyDescent="0.4">
      <c r="B5" s="37" t="s">
        <v>85</v>
      </c>
      <c r="C5" s="37" t="s">
        <v>0</v>
      </c>
      <c r="D5" s="37" t="s">
        <v>84</v>
      </c>
      <c r="E5" t="s">
        <v>9</v>
      </c>
      <c r="F5" t="s">
        <v>11</v>
      </c>
      <c r="G5" t="s">
        <v>77</v>
      </c>
    </row>
    <row r="6" spans="2:7" x14ac:dyDescent="0.4">
      <c r="B6" t="s">
        <v>86</v>
      </c>
      <c r="E6" s="38"/>
      <c r="F6" s="38"/>
      <c r="G6" s="38"/>
    </row>
    <row r="7" spans="2:7" x14ac:dyDescent="0.4">
      <c r="D7" t="s">
        <v>78</v>
      </c>
      <c r="E7" s="38">
        <v>92.050000000000011</v>
      </c>
      <c r="F7" s="38">
        <v>89.3</v>
      </c>
      <c r="G7" s="38">
        <v>91.744444444444454</v>
      </c>
    </row>
    <row r="8" spans="2:7" x14ac:dyDescent="0.4">
      <c r="D8" t="s">
        <v>80</v>
      </c>
      <c r="E8" s="38">
        <v>89</v>
      </c>
      <c r="F8" s="38">
        <v>95.5</v>
      </c>
      <c r="G8" s="38">
        <v>89.722222222222229</v>
      </c>
    </row>
    <row r="9" spans="2:7" x14ac:dyDescent="0.4">
      <c r="D9" t="s">
        <v>82</v>
      </c>
      <c r="E9" s="38">
        <v>90.1875</v>
      </c>
      <c r="F9" s="38">
        <v>85.5</v>
      </c>
      <c r="G9" s="38">
        <v>89.666666666666671</v>
      </c>
    </row>
    <row r="10" spans="2:7" x14ac:dyDescent="0.4">
      <c r="E10" s="38"/>
      <c r="F10" s="38"/>
      <c r="G10" s="38"/>
    </row>
    <row r="11" spans="2:7" x14ac:dyDescent="0.4">
      <c r="B11" t="s">
        <v>87</v>
      </c>
      <c r="E11" s="38"/>
      <c r="F11" s="38"/>
      <c r="G11" s="38"/>
    </row>
    <row r="12" spans="2:7" x14ac:dyDescent="0.4">
      <c r="D12" t="s">
        <v>78</v>
      </c>
      <c r="E12" s="38">
        <v>94.616666666666674</v>
      </c>
      <c r="F12" s="38">
        <v>89.818181818181827</v>
      </c>
      <c r="G12" s="38">
        <v>91.511764705882342</v>
      </c>
    </row>
    <row r="13" spans="2:7" x14ac:dyDescent="0.4">
      <c r="D13" t="s">
        <v>80</v>
      </c>
      <c r="E13" s="38">
        <v>91.833333333333329</v>
      </c>
      <c r="F13" s="38">
        <v>89</v>
      </c>
      <c r="G13" s="38">
        <v>90</v>
      </c>
    </row>
    <row r="14" spans="2:7" x14ac:dyDescent="0.4">
      <c r="D14" t="s">
        <v>82</v>
      </c>
      <c r="E14" s="38">
        <v>92.333333333333329</v>
      </c>
      <c r="F14" s="38">
        <v>92.36363636363636</v>
      </c>
      <c r="G14" s="38">
        <v>92.352941176470594</v>
      </c>
    </row>
    <row r="15" spans="2:7" x14ac:dyDescent="0.4">
      <c r="E15" s="38"/>
      <c r="F15" s="38"/>
      <c r="G15" s="38"/>
    </row>
    <row r="16" spans="2:7" x14ac:dyDescent="0.4">
      <c r="B16" t="s">
        <v>79</v>
      </c>
      <c r="E16" s="38">
        <v>92.750000000000014</v>
      </c>
      <c r="F16" s="38">
        <v>89.738461538461536</v>
      </c>
      <c r="G16" s="38">
        <v>91.631428571428572</v>
      </c>
    </row>
    <row r="17" spans="2:7" x14ac:dyDescent="0.4">
      <c r="B17" t="s">
        <v>81</v>
      </c>
      <c r="E17" s="38">
        <v>89.772727272727266</v>
      </c>
      <c r="F17" s="38">
        <v>90</v>
      </c>
      <c r="G17" s="38">
        <v>89.857142857142861</v>
      </c>
    </row>
    <row r="18" spans="2:7" x14ac:dyDescent="0.4">
      <c r="B18" t="s">
        <v>83</v>
      </c>
      <c r="E18" s="38">
        <v>90.772727272727266</v>
      </c>
      <c r="F18" s="38">
        <v>91.307692307692307</v>
      </c>
      <c r="G18" s="38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H8" sqref="H8"/>
    </sheetView>
  </sheetViews>
  <sheetFormatPr defaultRowHeight="17.399999999999999" x14ac:dyDescent="0.4"/>
  <cols>
    <col min="1" max="1" width="11" bestFit="1" customWidth="1"/>
    <col min="2" max="2" width="12.5" customWidth="1"/>
  </cols>
  <sheetData>
    <row r="1" spans="1:6" x14ac:dyDescent="0.4">
      <c r="B1" t="s">
        <v>65</v>
      </c>
    </row>
    <row r="2" spans="1:6" x14ac:dyDescent="0.4">
      <c r="B2" s="13"/>
      <c r="C2" s="3" t="s">
        <v>66</v>
      </c>
      <c r="D2" s="3" t="s">
        <v>67</v>
      </c>
    </row>
    <row r="3" spans="1:6" x14ac:dyDescent="0.4">
      <c r="B3" s="3" t="s">
        <v>4</v>
      </c>
      <c r="C3" s="3">
        <v>79.3</v>
      </c>
      <c r="D3" s="14">
        <v>0.7</v>
      </c>
    </row>
    <row r="4" spans="1:6" x14ac:dyDescent="0.4">
      <c r="B4" s="3" t="s">
        <v>5</v>
      </c>
      <c r="C4" s="3">
        <v>87</v>
      </c>
      <c r="D4" s="14">
        <v>0.2</v>
      </c>
    </row>
    <row r="5" spans="1:6" x14ac:dyDescent="0.4">
      <c r="B5" s="3" t="s">
        <v>6</v>
      </c>
      <c r="C5" s="15">
        <v>97</v>
      </c>
      <c r="D5" s="14">
        <v>0.1</v>
      </c>
    </row>
    <row r="6" spans="1:6" x14ac:dyDescent="0.4">
      <c r="B6" s="16" t="s">
        <v>38</v>
      </c>
      <c r="C6" s="17">
        <f>SUMPRODUCT(C3:C5,D3:D5)</f>
        <v>82.61</v>
      </c>
      <c r="D6" s="18"/>
    </row>
    <row r="9" spans="1:6" x14ac:dyDescent="0.4">
      <c r="B9" s="19" t="s">
        <v>68</v>
      </c>
    </row>
    <row r="11" spans="1:6" x14ac:dyDescent="0.4">
      <c r="C11" t="s">
        <v>4</v>
      </c>
    </row>
    <row r="12" spans="1:6" x14ac:dyDescent="0.4">
      <c r="B12" s="10">
        <f>C6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D34F54DB-2344-451B-924B-688FECE69884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topLeftCell="A7" workbookViewId="0">
      <selection activeCell="K18" sqref="K18"/>
    </sheetView>
  </sheetViews>
  <sheetFormatPr defaultRowHeight="17.399999999999999" x14ac:dyDescent="0.4"/>
  <cols>
    <col min="2" max="2" width="15.5" customWidth="1"/>
    <col min="4" max="4" width="11" bestFit="1" customWidth="1"/>
  </cols>
  <sheetData>
    <row r="2" spans="2:5" x14ac:dyDescent="0.4">
      <c r="B2" t="s">
        <v>69</v>
      </c>
    </row>
    <row r="4" spans="2:5" x14ac:dyDescent="0.4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">
      <c r="B5" s="12" t="s">
        <v>55</v>
      </c>
      <c r="C5" s="12">
        <v>85</v>
      </c>
      <c r="D5" s="12">
        <v>87</v>
      </c>
      <c r="E5" s="12">
        <v>90</v>
      </c>
    </row>
    <row r="6" spans="2:5" x14ac:dyDescent="0.4">
      <c r="B6" s="12" t="s">
        <v>7</v>
      </c>
      <c r="C6" s="12">
        <v>87</v>
      </c>
      <c r="D6" s="12">
        <v>88</v>
      </c>
      <c r="E6" s="12">
        <v>83</v>
      </c>
    </row>
    <row r="7" spans="2:5" x14ac:dyDescent="0.4">
      <c r="B7" s="12" t="s">
        <v>19</v>
      </c>
      <c r="C7" s="12">
        <v>93</v>
      </c>
      <c r="D7" s="12">
        <v>87</v>
      </c>
      <c r="E7" s="12">
        <v>81</v>
      </c>
    </row>
    <row r="8" spans="2:5" x14ac:dyDescent="0.4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>
      <selection activeCell="N9" sqref="N9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5.5" bestFit="1" customWidth="1"/>
    <col min="4" max="4" width="9.19921875" bestFit="1" customWidth="1"/>
    <col min="5" max="5" width="11.19921875" bestFit="1" customWidth="1"/>
    <col min="6" max="6" width="8.69921875" bestFit="1" customWidth="1"/>
    <col min="7" max="7" width="9.69921875" customWidth="1"/>
    <col min="8" max="8" width="2.3984375" customWidth="1"/>
    <col min="9" max="9" width="15.09765625" customWidth="1"/>
  </cols>
  <sheetData>
    <row r="3" spans="1:9" x14ac:dyDescent="0.4">
      <c r="A3" t="s">
        <v>52</v>
      </c>
      <c r="I3" t="s">
        <v>62</v>
      </c>
    </row>
    <row r="4" spans="1:9" x14ac:dyDescent="0.4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9" x14ac:dyDescent="0.4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9" x14ac:dyDescent="0.4">
      <c r="A7" s="25" t="s">
        <v>19</v>
      </c>
      <c r="B7" s="26" t="s">
        <v>39</v>
      </c>
      <c r="C7" s="2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7" t="s">
        <v>22</v>
      </c>
    </row>
    <row r="8" spans="1:9" x14ac:dyDescent="0.4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9" x14ac:dyDescent="0.4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4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4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4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4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4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4">
      <c r="A15" s="25" t="s">
        <v>7</v>
      </c>
      <c r="B15" s="26" t="s">
        <v>41</v>
      </c>
      <c r="C15" s="2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</row>
    <row r="16" spans="1:9" x14ac:dyDescent="0.4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4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4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4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4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4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4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4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4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4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4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4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4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4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4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G5:G30">
    <cfRule type="dataBar" priority="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{D42BA5F7-CC35-424F-A81E-FFFF94B148A1}</x14:id>
        </ext>
      </extLst>
    </cfRule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{04FE358A-6822-4238-ACCA-6E05B1FAB60B}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42BA5F7-CC35-424F-A81E-FFFF94B148A1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04FE358A-6822-4238-ACCA-6E05B1FAB60B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>
      <selection activeCell="M6" sqref="M6"/>
    </sheetView>
  </sheetViews>
  <sheetFormatPr defaultRowHeight="17.399999999999999" x14ac:dyDescent="0.4"/>
  <cols>
    <col min="3" max="3" width="13" bestFit="1" customWidth="1"/>
    <col min="6" max="6" width="11" bestFit="1" customWidth="1"/>
    <col min="9" max="9" width="15.8984375" customWidth="1"/>
  </cols>
  <sheetData>
    <row r="2" spans="2:7" x14ac:dyDescent="0.4">
      <c r="B2" t="s">
        <v>52</v>
      </c>
    </row>
    <row r="3" spans="2:7" x14ac:dyDescent="0.4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449580</xdr:colOff>
                <xdr:row>0</xdr:row>
                <xdr:rowOff>175260</xdr:rowOff>
              </from>
              <to>
                <xdr:col>8</xdr:col>
                <xdr:colOff>1021080</xdr:colOff>
                <xdr:row>2</xdr:row>
                <xdr:rowOff>121920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지민 윤</cp:lastModifiedBy>
  <dcterms:created xsi:type="dcterms:W3CDTF">2023-08-09T00:13:15Z</dcterms:created>
  <dcterms:modified xsi:type="dcterms:W3CDTF">2025-08-19T06:03:29Z</dcterms:modified>
</cp:coreProperties>
</file>