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o365skku-my.sharepoint.com/personal/agi031212_o365_skku_edu/Documents/문서/2026_컴활1급_실기_기출문제집(20260420) (1)/02 최신기출유형/01회/"/>
    </mc:Choice>
  </mc:AlternateContent>
  <xr:revisionPtr revIDLastSave="108" documentId="13_ncr:1_{EEC16A7B-0722-4667-9053-22C6C9B8FE96}" xr6:coauthVersionLast="47" xr6:coauthVersionMax="47" xr10:uidLastSave="{351E559D-DC33-407F-A0AB-61504AADA3CC}"/>
  <bookViews>
    <workbookView xWindow="-110" yWindow="-110" windowWidth="25820" windowHeight="15500" firstSheet="1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L4" i="3" a="1"/>
  <c r="L10" i="3" a="1"/>
  <c r="L16" i="3" a="1"/>
  <c r="L22" i="3" a="1"/>
  <c r="L28" i="3" a="1"/>
  <c r="L34" i="3" a="1"/>
  <c r="L6" i="3" a="1"/>
  <c r="L12" i="3" a="1"/>
  <c r="L18" i="3" a="1"/>
  <c r="L24" i="3" a="1"/>
  <c r="L30" i="3" a="1"/>
  <c r="L7" i="3" a="1"/>
  <c r="L13" i="3" a="1"/>
  <c r="L19" i="3" a="1"/>
  <c r="L25" i="3" a="1"/>
  <c r="L31" i="3" a="1"/>
  <c r="L8" i="3" a="1"/>
  <c r="L14" i="3" a="1"/>
  <c r="L20" i="3" a="1"/>
  <c r="L26" i="3" a="1"/>
  <c r="L32" i="3" a="1"/>
  <c r="L5" i="3" a="1"/>
  <c r="L11" i="3" a="1"/>
  <c r="L17" i="3" a="1"/>
  <c r="L23" i="3" a="1"/>
  <c r="L29" i="3" a="1"/>
  <c r="L35" i="3" a="1"/>
  <c r="L9" i="3" a="1"/>
  <c r="L15" i="3" a="1"/>
  <c r="L21" i="3" a="1"/>
  <c r="L27" i="3" a="1"/>
  <c r="L33" i="3" a="1"/>
  <c r="L3" i="3" a="1"/>
  <c r="L33" i="3" l="1"/>
  <c r="L27" i="3"/>
  <c r="L21" i="3"/>
  <c r="L15" i="3"/>
  <c r="L9" i="3"/>
  <c r="L35" i="3"/>
  <c r="L29" i="3"/>
  <c r="L23" i="3"/>
  <c r="L17" i="3"/>
  <c r="L11" i="3"/>
  <c r="L5" i="3"/>
  <c r="L32" i="3"/>
  <c r="L26" i="3"/>
  <c r="L20" i="3"/>
  <c r="L14" i="3"/>
  <c r="L8" i="3"/>
  <c r="L31" i="3"/>
  <c r="L25" i="3"/>
  <c r="L19" i="3"/>
  <c r="L13" i="3"/>
  <c r="L7" i="3"/>
  <c r="L30" i="3"/>
  <c r="L24" i="3"/>
  <c r="L18" i="3"/>
  <c r="L12" i="3"/>
  <c r="L6" i="3"/>
  <c r="L34" i="3"/>
  <c r="L28" i="3"/>
  <c r="L22" i="3"/>
  <c r="L16" i="3"/>
  <c r="L10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C6A34E-E0BA-4967-8E3E-16E6950D7BB0}" name="MS Access Database_Query" type="1" refreshedVersion="8" background="1">
    <dbPr connection="DSN=MS Access Database;DBQ=C:\Users\서현\OneDrive - 성균관대학교\문서\2026_컴활1급_실기_기출문제집(20260420) (1)\02 최신기출유형\01회\저축현황.accdb;DefaultDir=C:\Users\서현\OneDrive - 성균관대학교\문서\2026_컴활1급_실기_기출문제집(20260420) (1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<sst xmlns="http://schemas.openxmlformats.org/spreadsheetml/2006/main" count="955" uniqueCount="79">
  <si>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</si>
  <si>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</si>
  <si>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</si>
  <si>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</si>
  <si>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</si>
  <si>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</si>
  <si>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</si>
  <si>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</si>
  <si>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</si>
  <si>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</si>
  <si>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</si>
  <si>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</si>
  <si>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</si>
  <si>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</si>
  <si>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</si>
  <si>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</si>
  <si>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</si>
  <si>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</si>
  <si>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</si>
  <si>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</si>
  <si>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</si>
  <si>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</si>
  <si>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</si>
  <si>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</si>
  <si>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</si>
  <si>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</si>
  <si>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</si>
  <si>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</si>
  <si>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</si>
  <si>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</si>
  <si>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</si>
  <si>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</si>
  <si>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</si>
  <si>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</si>
  <si>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</si>
  <si>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</si>
  <si>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</si>
  <si>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</si>
  <si>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</si>
  <si>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</si>
  <si>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</si>
  <si>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</si>
  <si>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</si>
  <si>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</si>
  <si>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</si>
  <si>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</si>
  <si>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</si>
  <si>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</si>
  <si>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</si>
  <si>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</si>
  <si>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</si>
  <si>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</si>
  <si>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</si>
  <si>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</si>
  <si>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</si>
  <si>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</si>
  <si>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</si>
  <si>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</si>
  <si>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</si>
  <si>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</si>
  <si>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</si>
  <si>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</si>
  <si>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</si>
  <si>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</si>
  <si>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</si>
  <si>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</si>
  <si>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</si>
  <si>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</si>
  <si>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</si>
  <si>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</si>
  <si>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(다중 항목)</t>
  </si>
  <si>
    <t>값</t>
  </si>
  <si>
    <t>가입시간2</t>
  </si>
  <si>
    <t>오전</t>
  </si>
  <si>
    <t>오후</t>
  </si>
  <si>
    <t>평균 : 월불입액</t>
  </si>
  <si>
    <t>전체 평균 : 월불입액</t>
  </si>
  <si>
    <t>평균 : 연이율</t>
  </si>
  <si>
    <t>전체 평균 : 연이율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</si>
</sst>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2" formatCode="[Red][&gt;=0.03]&quot;★&quot;0.0%;[Blue][&gt;=0.025]&quot;☆&quot;0.0%;0.0%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궁서" panose="02030600000101010101" pitchFamily="18" charset="-127"/>
                <a:cs typeface="+mn-cs"/>
              </a:defRPr>
            </a:pPr>
            <a:r>
              <a:rPr lang="ko-KR" altLang="en-US" sz="2000" baseline="0">
                <a:ea typeface="궁서" panose="02030600000101010101" pitchFamily="18" charset="-127"/>
              </a:rPr>
              <a:t>하반기</a:t>
            </a:r>
            <a:r>
              <a:rPr lang="en-US" altLang="ko-KR" sz="2000" baseline="0">
                <a:ea typeface="궁서" panose="02030600000101010101" pitchFamily="18" charset="-127"/>
              </a:rPr>
              <a:t> </a:t>
            </a:r>
            <a:r>
              <a:rPr lang="ko-KR" altLang="en-US" sz="2000" baseline="0">
                <a:ea typeface="궁서" panose="02030600000101010101" pitchFamily="18" charset="-127"/>
              </a:rPr>
              <a:t>저축</a:t>
            </a:r>
            <a:r>
              <a:rPr lang="en-US" altLang="ko-KR" sz="2000" baseline="0">
                <a:ea typeface="궁서" panose="02030600000101010101" pitchFamily="18" charset="-127"/>
              </a:rPr>
              <a:t> </a:t>
            </a:r>
            <a:r>
              <a:rPr lang="ko-KR" altLang="en-US" sz="2000" baseline="0">
                <a:ea typeface="궁서" panose="02030600000101010101" pitchFamily="18" charset="-127"/>
              </a:rPr>
              <a:t>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C0-4E79-83E7-93FC30B85C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146050</xdr:colOff>
          <xdr:row>0</xdr:row>
          <xdr:rowOff>76200</xdr:rowOff>
        </xdr:from>
        <xdr:to>
          <xdr:col>8</xdr:col>
          <xdr:colOff>762000</xdr:colOff>
          <xdr:row>1</xdr:row>
          <xdr:rowOff>146050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현" refreshedDate="46218.490893634262" backgroundQuery="1" createdVersion="8" refreshedVersion="8" minRefreshableVersion="3" recordCount="33" xr:uid="{73D56BB8-7D72-4640-9172-0FB5CE74757C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14"/>
          <x v="14"/>
          <x v="1"/>
          <x v="2"/>
          <x v="14"/>
          <x v="14"/>
          <x v="14"/>
          <x v="14"/>
          <x v="14"/>
          <x v="3"/>
          <x v="14"/>
          <x v="4"/>
          <x v="14"/>
          <x v="5"/>
          <x v="6"/>
          <x v="7"/>
          <x v="14"/>
          <x v="14"/>
          <x v="8"/>
          <x v="15"/>
          <x v="9"/>
          <x v="15"/>
          <x v="10"/>
          <x v="11"/>
          <x v="15"/>
          <x v="12"/>
          <x v="15"/>
          <x v="15"/>
          <x v="13"/>
          <x v="15"/>
        </discretePr>
        <groupItems count="16">
          <d v="1899-12-30T09:15:00"/>
          <d v="1899-12-30T10:27:00"/>
          <d v="1899-12-30T10:32:00"/>
          <d v="1899-12-30T11:15:00"/>
          <d v="1899-12-30T11:26:00"/>
          <d v="1899-12-30T11:35:00"/>
          <d v="1899-12-30T11:36:00"/>
          <d v="1899-12-30T11:40:00"/>
          <d v="1899-12-30T12:03:00"/>
          <d v="1899-12-30T12:16:00"/>
          <d v="1899-12-30T12:50:00"/>
          <d v="1899-12-30T13:05:00"/>
          <d v="1899-12-30T14:35:00"/>
          <d v="1899-12-30T15:33:00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07089E-22EA-4627-9224-A1405C120170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17">
        <item x="0"/>
        <item n="오전" x="14"/>
        <item x="1"/>
        <item x="2"/>
        <item x="3"/>
        <item x="4"/>
        <item x="5"/>
        <item x="6"/>
        <item x="7"/>
        <item x="8"/>
        <item n="오후" x="15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8">
    <i>
      <x v="1"/>
    </i>
    <i r="1">
      <x/>
    </i>
    <i r="1" i="1">
      <x v="1"/>
    </i>
    <i>
      <x v="10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1" numFmtId="41"/>
    <dataField name="평균 : 연이율" fld="4" subtotal="average" baseField="5" baseItem="1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K37"/>
  <sheetViews>
    <sheetView workbookViewId="0">
      <selection activeCell="N20" sqref="N20"/>
    </sheetView>
  </sheetViews>
  <sheetFormatPr defaultRowHeight="17" x14ac:dyDescent="0.45"/>
  <cols>
    <col min="3" max="3" width="12.83203125" customWidth="1"/>
    <col min="5" max="5" width="7.08203125" bestFit="1" customWidth="1"/>
    <col min="6" max="6" width="10.5" bestFit="1" customWidth="1"/>
    <col min="9" max="9" width="15.25" bestFit="1" customWidth="1"/>
    <col min="11" max="11" width="10.75" bestFit="1" customWidth="1"/>
  </cols>
  <sheetData>
    <row r="1" spans="1:11" x14ac:dyDescent="0.45">
      <c r="A1" t="s">
        <v>0</v>
      </c>
    </row>
    <row r="2" spans="1:1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11" x14ac:dyDescent="0.45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  <c r="K3" s="58"/>
    </row>
    <row r="4" spans="1:11" x14ac:dyDescent="0.45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  <c r="K4" s="58"/>
    </row>
    <row r="5" spans="1:11" x14ac:dyDescent="0.45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  <c r="K5" s="58"/>
    </row>
    <row r="6" spans="1:11" x14ac:dyDescent="0.45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  <c r="K6" s="58"/>
    </row>
    <row r="7" spans="1:11" x14ac:dyDescent="0.45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  <c r="K7" s="58"/>
    </row>
    <row r="8" spans="1:11" x14ac:dyDescent="0.45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  <c r="K8" s="58"/>
    </row>
    <row r="9" spans="1:11" x14ac:dyDescent="0.45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  <c r="K9" s="58"/>
    </row>
    <row r="10" spans="1:11" x14ac:dyDescent="0.45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  <c r="K10" s="58"/>
    </row>
    <row r="11" spans="1:11" x14ac:dyDescent="0.45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  <c r="K11" s="58"/>
    </row>
    <row r="12" spans="1:11" x14ac:dyDescent="0.45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  <c r="K12" s="58"/>
    </row>
    <row r="13" spans="1:11" x14ac:dyDescent="0.45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  <c r="K13" s="58"/>
    </row>
    <row r="14" spans="1:11" x14ac:dyDescent="0.45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  <c r="K14" s="58"/>
    </row>
    <row r="15" spans="1:11" x14ac:dyDescent="0.45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  <c r="K15" s="58"/>
    </row>
    <row r="16" spans="1:11" x14ac:dyDescent="0.45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  <c r="K16" s="58"/>
    </row>
    <row r="17" spans="1:11" x14ac:dyDescent="0.45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  <c r="K17" s="58"/>
    </row>
    <row r="18" spans="1:11" x14ac:dyDescent="0.45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  <c r="K18" s="58"/>
    </row>
    <row r="19" spans="1:11" x14ac:dyDescent="0.45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  <c r="K19" s="58"/>
    </row>
    <row r="20" spans="1:11" x14ac:dyDescent="0.45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  <c r="K20" s="58"/>
    </row>
    <row r="21" spans="1:11" x14ac:dyDescent="0.45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  <c r="K21" s="58"/>
    </row>
    <row r="22" spans="1:11" x14ac:dyDescent="0.45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  <c r="K22" s="58"/>
    </row>
    <row r="23" spans="1:11" x14ac:dyDescent="0.45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  <c r="K23" s="58"/>
    </row>
    <row r="24" spans="1:11" x14ac:dyDescent="0.45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  <c r="K24" s="58"/>
    </row>
    <row r="25" spans="1:11" x14ac:dyDescent="0.45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  <c r="K25" s="58"/>
    </row>
    <row r="27" spans="1:11" x14ac:dyDescent="0.45">
      <c r="A27" s="57" t="s">
        <v>68</v>
      </c>
    </row>
    <row r="28" spans="1:11" x14ac:dyDescent="0.45">
      <c r="A28" t="b">
        <f>OR(AND(LEFT($D3,2)="청약",$B3="여"),AND($E3="여의도",$F3&gt;=150000))</f>
        <v>0</v>
      </c>
    </row>
    <row r="30" spans="1:11" x14ac:dyDescent="0.45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11" x14ac:dyDescent="0.45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11" x14ac:dyDescent="0.45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5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5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5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5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5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AND(MOD(MONTH($C3),2)=1,$C3&gt;=DATE(2019,1,1))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17" workbookViewId="0">
      <selection activeCell="M23" sqref="M23"/>
    </sheetView>
  </sheetViews>
  <sheetFormatPr defaultRowHeight="17" x14ac:dyDescent="0.45"/>
  <cols>
    <col min="1" max="1" width="10.25" customWidth="1"/>
    <col min="3" max="3" width="12.08203125" customWidth="1"/>
    <col min="4" max="4" width="10.25" customWidth="1"/>
    <col min="6" max="7" width="10.25" customWidth="1"/>
    <col min="9" max="9" width="13.5" bestFit="1" customWidth="1"/>
  </cols>
  <sheetData>
    <row r="1" spans="1:9" x14ac:dyDescent="0.45">
      <c r="A1" t="s">
        <v>0</v>
      </c>
    </row>
    <row r="2" spans="1:9" x14ac:dyDescent="0.4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5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5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5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5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5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5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5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5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5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5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5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5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5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5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5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5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5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5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5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5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5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5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5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5">
      <c r="A27" t="s">
        <v>44</v>
      </c>
    </row>
    <row r="28" spans="1:9" x14ac:dyDescent="0.45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5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5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5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5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5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5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5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5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5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5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4" orientation="portrait" blackAndWhite="1" errors="blank" verticalDpi="360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workbookViewId="0">
      <selection activeCell="O8" sqref="O8"/>
    </sheetView>
  </sheetViews>
  <sheetFormatPr defaultRowHeight="17" x14ac:dyDescent="0.45"/>
  <cols>
    <col min="2" max="5" width="11.83203125" bestFit="1" customWidth="1"/>
    <col min="6" max="6" width="10.83203125" bestFit="1" customWidth="1"/>
    <col min="7" max="7" width="12.3320312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45">
      <c r="A1" t="s">
        <v>0</v>
      </c>
    </row>
    <row r="2" spans="1:12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5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INDEX($B$40:$E$42,MATCH($D3,$A$40:$A$42,0),MATCH(YEAR($C3),$B$38:$E$38,1))</f>
        <v>0.02</v>
      </c>
      <c r="J3" s="7"/>
      <c r="K3" s="1" t="str">
        <f ca="1">TEXT(QUOTIENT(_xlfn.DAYS(TODAY(),$C3),30),"00개월")</f>
        <v>80개월</v>
      </c>
      <c r="L3" s="1" t="str" cm="1">
        <f t="array" ref="L3">fn비고(E3,F3)</f>
        <v/>
      </c>
    </row>
    <row r="4" spans="1:12" x14ac:dyDescent="0.45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INDEX($B$40:$E$42,MATCH($D4,$A$40:$A$42,0),MATCH(YEAR($C4),$B$38:$E$38,1))</f>
        <v>2.1999999999999999E-2</v>
      </c>
      <c r="J4" s="7"/>
      <c r="K4" s="1" t="str">
        <f t="shared" ref="K4:K35" ca="1" si="1">TEXT(QUOTIENT(_xlfn.DAYS(TODAY(),$C4),30),"00개월")</f>
        <v>116개월</v>
      </c>
      <c r="L4" s="1" t="str" cm="1">
        <f t="array" ref="L4">fn비고(E4,F4)</f>
        <v>15만원이상-여의도250,000</v>
      </c>
    </row>
    <row r="5" spans="1:12" x14ac:dyDescent="0.45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/>
      <c r="K5" s="1" t="str">
        <f t="shared" ca="1" si="1"/>
        <v>88개월</v>
      </c>
      <c r="L5" s="1" t="str" cm="1">
        <f t="array" ref="L5">fn비고(E5,F5)</f>
        <v/>
      </c>
    </row>
    <row r="6" spans="1:12" x14ac:dyDescent="0.45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/>
      <c r="K6" s="1" t="str">
        <f t="shared" ca="1" si="1"/>
        <v>82개월</v>
      </c>
      <c r="L6" s="1" t="str" cm="1">
        <f t="array" ref="L6">fn비고(E6,F6)</f>
        <v/>
      </c>
    </row>
    <row r="7" spans="1:12" x14ac:dyDescent="0.45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/>
      <c r="K7" s="1" t="str">
        <f t="shared" ca="1" si="1"/>
        <v>92개월</v>
      </c>
      <c r="L7" s="1" t="str" cm="1">
        <f t="array" ref="L7">fn비고(E7,F7)</f>
        <v/>
      </c>
    </row>
    <row r="8" spans="1:12" x14ac:dyDescent="0.45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/>
      <c r="K8" s="1" t="str">
        <f t="shared" ca="1" si="1"/>
        <v>77개월</v>
      </c>
      <c r="L8" s="1" t="str" cm="1">
        <f t="array" ref="L8">fn비고(E8,F8)</f>
        <v/>
      </c>
    </row>
    <row r="9" spans="1:12" x14ac:dyDescent="0.45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/>
      <c r="K9" s="1" t="str">
        <f t="shared" ca="1" si="1"/>
        <v>100개월</v>
      </c>
      <c r="L9" s="1" t="str" cm="1">
        <f t="array" ref="L9">fn비고(E9,F9)</f>
        <v/>
      </c>
    </row>
    <row r="10" spans="1:12" x14ac:dyDescent="0.45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/>
      <c r="K10" s="1" t="str">
        <f t="shared" ca="1" si="1"/>
        <v>80개월</v>
      </c>
      <c r="L10" s="1" t="str" cm="1">
        <f t="array" ref="L10">fn비고(E10,F10)</f>
        <v/>
      </c>
    </row>
    <row r="11" spans="1:12" x14ac:dyDescent="0.45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/>
      <c r="K11" s="1" t="str">
        <f t="shared" ca="1" si="1"/>
        <v>122개월</v>
      </c>
      <c r="L11" s="1" t="str" cm="1">
        <f t="array" ref="L11">fn비고(E11,F11)</f>
        <v/>
      </c>
    </row>
    <row r="12" spans="1:12" x14ac:dyDescent="0.45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/>
      <c r="K12" s="1" t="str">
        <f t="shared" ca="1" si="1"/>
        <v>88개월</v>
      </c>
      <c r="L12" s="1" t="str" cm="1">
        <f t="array" ref="L12">fn비고(E12,F12)</f>
        <v/>
      </c>
    </row>
    <row r="13" spans="1:12" x14ac:dyDescent="0.45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/>
      <c r="K13" s="1" t="str">
        <f t="shared" ca="1" si="1"/>
        <v>80개월</v>
      </c>
      <c r="L13" s="1" t="str" cm="1">
        <f t="array" ref="L13">fn비고(E13,F13)</f>
        <v/>
      </c>
    </row>
    <row r="14" spans="1:12" x14ac:dyDescent="0.45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/>
      <c r="K14" s="1" t="str">
        <f t="shared" ca="1" si="1"/>
        <v>68개월</v>
      </c>
      <c r="L14" s="1" t="str" cm="1">
        <f t="array" ref="L14">fn비고(E14,F14)</f>
        <v>15만원이상-명동150,000</v>
      </c>
    </row>
    <row r="15" spans="1:12" x14ac:dyDescent="0.45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/>
      <c r="K15" s="1" t="str">
        <f t="shared" ca="1" si="1"/>
        <v>117개월</v>
      </c>
      <c r="L15" s="1" t="str" cm="1">
        <f t="array" ref="L15">fn비고(E15,F15)</f>
        <v/>
      </c>
    </row>
    <row r="16" spans="1:12" x14ac:dyDescent="0.45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/>
      <c r="K16" s="1" t="str">
        <f t="shared" ca="1" si="1"/>
        <v>67개월</v>
      </c>
      <c r="L16" s="1" t="str" cm="1">
        <f t="array" ref="L16">fn비고(E16,F16)</f>
        <v/>
      </c>
    </row>
    <row r="17" spans="1:12" x14ac:dyDescent="0.45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/>
      <c r="K17" s="1" t="str">
        <f t="shared" ca="1" si="1"/>
        <v>108개월</v>
      </c>
      <c r="L17" s="1" t="str" cm="1">
        <f t="array" ref="L17">fn비고(E17,F17)</f>
        <v/>
      </c>
    </row>
    <row r="18" spans="1:12" x14ac:dyDescent="0.45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/>
      <c r="K18" s="1" t="str">
        <f t="shared" ca="1" si="1"/>
        <v>72개월</v>
      </c>
      <c r="L18" s="1" t="str" cm="1">
        <f t="array" ref="L18">fn비고(E18,F18)</f>
        <v/>
      </c>
    </row>
    <row r="19" spans="1:12" x14ac:dyDescent="0.45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/>
      <c r="K19" s="1" t="str">
        <f t="shared" ca="1" si="1"/>
        <v>69개월</v>
      </c>
      <c r="L19" s="1" t="str" cm="1">
        <f t="array" ref="L19">fn비고(E19,F19)</f>
        <v/>
      </c>
    </row>
    <row r="20" spans="1:12" x14ac:dyDescent="0.45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/>
      <c r="K20" s="1" t="str">
        <f t="shared" ca="1" si="1"/>
        <v>75개월</v>
      </c>
      <c r="L20" s="1" t="str" cm="1">
        <f t="array" ref="L20">fn비고(E20,F20)</f>
        <v/>
      </c>
    </row>
    <row r="21" spans="1:12" x14ac:dyDescent="0.45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/>
      <c r="K21" s="1" t="str">
        <f t="shared" ca="1" si="1"/>
        <v>95개월</v>
      </c>
      <c r="L21" s="1" t="str" cm="1">
        <f t="array" ref="L21">fn비고(E21,F21)</f>
        <v/>
      </c>
    </row>
    <row r="22" spans="1:12" x14ac:dyDescent="0.45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/>
      <c r="K22" s="1" t="str">
        <f t="shared" ca="1" si="1"/>
        <v>82개월</v>
      </c>
      <c r="L22" s="1" t="str" cm="1">
        <f t="array" ref="L22">fn비고(E22,F22)</f>
        <v/>
      </c>
    </row>
    <row r="23" spans="1:12" x14ac:dyDescent="0.45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/>
      <c r="K23" s="1" t="str">
        <f t="shared" ca="1" si="1"/>
        <v>71개월</v>
      </c>
      <c r="L23" s="1" t="str" cm="1">
        <f t="array" ref="L23">fn비고(E23,F23)</f>
        <v/>
      </c>
    </row>
    <row r="24" spans="1:12" x14ac:dyDescent="0.45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/>
      <c r="K24" s="1" t="str">
        <f t="shared" ca="1" si="1"/>
        <v>95개월</v>
      </c>
      <c r="L24" s="1" t="str" cm="1">
        <f t="array" ref="L24">fn비고(E24,F24)</f>
        <v/>
      </c>
    </row>
    <row r="25" spans="1:12" x14ac:dyDescent="0.45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/>
      <c r="K25" s="1" t="str">
        <f t="shared" ca="1" si="1"/>
        <v>81개월</v>
      </c>
      <c r="L25" s="1" t="str" cm="1">
        <f t="array" ref="L25">fn비고(E25,F25)</f>
        <v/>
      </c>
    </row>
    <row r="26" spans="1:12" x14ac:dyDescent="0.45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/>
      <c r="K26" s="1" t="str">
        <f t="shared" ca="1" si="1"/>
        <v>88개월</v>
      </c>
      <c r="L26" s="1" t="str" cm="1">
        <f t="array" ref="L26">fn비고(E26,F26)</f>
        <v/>
      </c>
    </row>
    <row r="27" spans="1:12" x14ac:dyDescent="0.45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/>
      <c r="K27" s="1" t="str">
        <f t="shared" ca="1" si="1"/>
        <v>117개월</v>
      </c>
      <c r="L27" s="1" t="str" cm="1">
        <f t="array" ref="L27">fn비고(E27,F27)</f>
        <v>15만원이상-여의도250,000</v>
      </c>
    </row>
    <row r="28" spans="1:12" x14ac:dyDescent="0.45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/>
      <c r="K28" s="1" t="str">
        <f t="shared" ca="1" si="1"/>
        <v>79개월</v>
      </c>
      <c r="L28" s="1" t="str" cm="1">
        <f t="array" ref="L28">fn비고(E28,F28)</f>
        <v/>
      </c>
    </row>
    <row r="29" spans="1:12" x14ac:dyDescent="0.45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/>
      <c r="K29" s="1" t="str">
        <f t="shared" ca="1" si="1"/>
        <v>77개월</v>
      </c>
      <c r="L29" s="1" t="str" cm="1">
        <f t="array" ref="L29">fn비고(E29,F29)</f>
        <v/>
      </c>
    </row>
    <row r="30" spans="1:12" x14ac:dyDescent="0.45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/>
      <c r="K30" s="1" t="str">
        <f t="shared" ca="1" si="1"/>
        <v>71개월</v>
      </c>
      <c r="L30" s="1" t="str" cm="1">
        <f t="array" ref="L30">fn비고(E30,F30)</f>
        <v>15만원이상-여의도210,000</v>
      </c>
    </row>
    <row r="31" spans="1:12" x14ac:dyDescent="0.45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/>
      <c r="K31" s="1" t="str">
        <f t="shared" ca="1" si="1"/>
        <v>80개월</v>
      </c>
      <c r="L31" s="1" t="str" cm="1">
        <f t="array" ref="L31">fn비고(E31,F31)</f>
        <v/>
      </c>
    </row>
    <row r="32" spans="1:12" x14ac:dyDescent="0.45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/>
      <c r="K32" s="1" t="str">
        <f t="shared" ca="1" si="1"/>
        <v>102개월</v>
      </c>
      <c r="L32" s="1" t="str" cm="1">
        <f t="array" ref="L32">fn비고(E32,F32)</f>
        <v/>
      </c>
    </row>
    <row r="33" spans="1:12" x14ac:dyDescent="0.45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/>
      <c r="K33" s="1" t="str">
        <f t="shared" ca="1" si="1"/>
        <v>127개월</v>
      </c>
      <c r="L33" s="1" t="str" cm="1">
        <f t="array" ref="L33">fn비고(E33,F33)</f>
        <v/>
      </c>
    </row>
    <row r="34" spans="1:12" x14ac:dyDescent="0.45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/>
      <c r="K34" s="1" t="str">
        <f t="shared" ca="1" si="1"/>
        <v>86개월</v>
      </c>
      <c r="L34" s="1" t="str" cm="1">
        <f t="array" ref="L34">fn비고(E34,F34)</f>
        <v>15만원이상-명동150,000</v>
      </c>
    </row>
    <row r="35" spans="1:12" x14ac:dyDescent="0.45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/>
      <c r="K35" s="1" t="str">
        <f t="shared" ca="1" si="1"/>
        <v>71개월</v>
      </c>
      <c r="L35" s="1" t="str" cm="1">
        <f t="array" ref="L35">fn비고(E35,F35)</f>
        <v/>
      </c>
    </row>
    <row r="37" spans="1:12" x14ac:dyDescent="0.45">
      <c r="A37" t="s">
        <v>58</v>
      </c>
    </row>
    <row r="38" spans="1:12" x14ac:dyDescent="0.45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5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5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45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45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I12" sqref="I12"/>
    </sheetView>
  </sheetViews>
  <sheetFormatPr defaultRowHeight="17" x14ac:dyDescent="0.45"/>
  <cols>
    <col min="2" max="2" width="11.83203125" bestFit="1" customWidth="1"/>
    <col min="3" max="3" width="14.25" bestFit="1" customWidth="1"/>
    <col min="4" max="6" width="10.75" bestFit="1" customWidth="1"/>
    <col min="7" max="7" width="9.83203125" bestFit="1" customWidth="1"/>
    <col min="8" max="8" width="14.5" bestFit="1" customWidth="1"/>
    <col min="9" max="9" width="19.1640625" bestFit="1" customWidth="1"/>
    <col min="10" max="12" width="17.1640625" bestFit="1" customWidth="1"/>
  </cols>
  <sheetData>
    <row r="2" spans="2:7" x14ac:dyDescent="0.45">
      <c r="B2" s="59" t="s">
        <v>5</v>
      </c>
      <c r="C2" t="s">
        <v>70</v>
      </c>
    </row>
    <row r="4" spans="2:7" x14ac:dyDescent="0.45">
      <c r="D4" s="59" t="s">
        <v>4</v>
      </c>
    </row>
    <row r="5" spans="2:7" x14ac:dyDescent="0.45">
      <c r="B5" s="59" t="s">
        <v>72</v>
      </c>
      <c r="C5" s="59" t="s">
        <v>71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5">
      <c r="B6" t="s">
        <v>73</v>
      </c>
      <c r="D6" s="60"/>
      <c r="E6" s="60"/>
      <c r="F6" s="60"/>
      <c r="G6" s="60"/>
    </row>
    <row r="7" spans="2:7" x14ac:dyDescent="0.45">
      <c r="C7" t="s">
        <v>75</v>
      </c>
      <c r="D7" s="60">
        <v>143750</v>
      </c>
      <c r="E7" s="60">
        <v>83333.333333333328</v>
      </c>
      <c r="F7" s="60">
        <v>142500</v>
      </c>
      <c r="G7" s="60">
        <v>126818.18181818182</v>
      </c>
    </row>
    <row r="8" spans="2:7" x14ac:dyDescent="0.45">
      <c r="C8" t="s">
        <v>77</v>
      </c>
      <c r="D8" s="61">
        <v>2.9499999999999998E-2</v>
      </c>
      <c r="E8" s="61">
        <v>2.4666666666666667E-2</v>
      </c>
      <c r="F8" s="61">
        <v>2.1250000000000002E-2</v>
      </c>
      <c r="G8" s="61">
        <v>2.518181818181818E-2</v>
      </c>
    </row>
    <row r="9" spans="2:7" x14ac:dyDescent="0.45">
      <c r="B9" t="s">
        <v>74</v>
      </c>
      <c r="D9" s="60"/>
      <c r="E9" s="60"/>
      <c r="F9" s="60"/>
      <c r="G9" s="60"/>
    </row>
    <row r="10" spans="2:7" x14ac:dyDescent="0.45">
      <c r="C10" t="s">
        <v>75</v>
      </c>
      <c r="D10" s="60"/>
      <c r="E10" s="60">
        <v>110000</v>
      </c>
      <c r="F10" s="60">
        <v>166666.66666666666</v>
      </c>
      <c r="G10" s="60">
        <v>138333.33333333334</v>
      </c>
    </row>
    <row r="11" spans="2:7" x14ac:dyDescent="0.45">
      <c r="C11" t="s">
        <v>77</v>
      </c>
      <c r="D11" s="61"/>
      <c r="E11" s="61">
        <v>2.8000000000000001E-2</v>
      </c>
      <c r="F11" s="61">
        <v>0.02</v>
      </c>
      <c r="G11" s="61">
        <v>2.4000000000000004E-2</v>
      </c>
    </row>
    <row r="12" spans="2:7" x14ac:dyDescent="0.45">
      <c r="B12" t="s">
        <v>76</v>
      </c>
      <c r="D12" s="60">
        <v>143750</v>
      </c>
      <c r="E12" s="60">
        <v>96666.666666666672</v>
      </c>
      <c r="F12" s="60">
        <v>152857.14285714287</v>
      </c>
      <c r="G12" s="60">
        <v>130882.35294117648</v>
      </c>
    </row>
    <row r="13" spans="2:7" x14ac:dyDescent="0.45">
      <c r="B13" t="s">
        <v>78</v>
      </c>
      <c r="D13" s="61">
        <v>2.9499999999999998E-2</v>
      </c>
      <c r="E13" s="61">
        <v>2.6333333333333334E-2</v>
      </c>
      <c r="F13" s="61">
        <v>2.0714285714285713E-2</v>
      </c>
      <c r="G13" s="61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tabSelected="1" workbookViewId="0">
      <selection activeCell="C4" sqref="C4"/>
    </sheetView>
  </sheetViews>
  <sheetFormatPr defaultRowHeight="17" x14ac:dyDescent="0.45"/>
  <cols>
    <col min="1" max="1" width="1.83203125" customWidth="1"/>
    <col min="3" max="3" width="11.83203125" customWidth="1"/>
    <col min="6" max="6" width="11.33203125" bestFit="1" customWidth="1"/>
    <col min="7" max="7" width="12.33203125" bestFit="1" customWidth="1"/>
    <col min="9" max="9" width="13.5" bestFit="1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5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5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5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5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5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5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5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5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5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5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5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5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5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5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5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5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5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5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5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5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5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5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5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5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5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5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5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5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5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5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5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5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5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>
      <selection activeCell="M18" sqref="M18"/>
    </sheetView>
  </sheetViews>
  <sheetFormatPr defaultRowHeight="17" x14ac:dyDescent="0.45"/>
  <cols>
    <col min="2" max="2" width="19.33203125" customWidth="1"/>
  </cols>
  <sheetData>
    <row r="2" spans="2:4" x14ac:dyDescent="0.45">
      <c r="B2" t="s">
        <v>60</v>
      </c>
    </row>
    <row r="3" spans="2:4" x14ac:dyDescent="0.45">
      <c r="D3" t="s">
        <v>61</v>
      </c>
    </row>
    <row r="4" spans="2:4" x14ac:dyDescent="0.45">
      <c r="B4" s="6" t="s">
        <v>62</v>
      </c>
      <c r="C4" s="6" t="s">
        <v>63</v>
      </c>
      <c r="D4" s="6" t="s">
        <v>64</v>
      </c>
    </row>
    <row r="5" spans="2:4" x14ac:dyDescent="0.45">
      <c r="B5" s="1" t="s">
        <v>16</v>
      </c>
      <c r="C5" s="3">
        <v>21000</v>
      </c>
      <c r="D5" s="3">
        <v>29000</v>
      </c>
    </row>
    <row r="6" spans="2:4" x14ac:dyDescent="0.45">
      <c r="B6" s="1" t="s">
        <v>24</v>
      </c>
      <c r="C6" s="3">
        <v>13000</v>
      </c>
      <c r="D6" s="3">
        <v>26000</v>
      </c>
    </row>
    <row r="7" spans="2:4" x14ac:dyDescent="0.45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P13" sqref="P13"/>
    </sheetView>
  </sheetViews>
  <sheetFormatPr defaultRowHeight="17" x14ac:dyDescent="0.45"/>
  <cols>
    <col min="1" max="1" width="2" customWidth="1"/>
    <col min="4" max="4" width="7.08203125" bestFit="1" customWidth="1"/>
    <col min="5" max="5" width="5.25" bestFit="1" customWidth="1"/>
    <col min="6" max="6" width="11.5" customWidth="1"/>
    <col min="9" max="9" width="12.08203125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5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2">
        <v>2.8000000000000001E-2</v>
      </c>
      <c r="I5" s="22">
        <v>250000</v>
      </c>
    </row>
    <row r="6" spans="2:9" x14ac:dyDescent="0.45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2">
        <v>3.5999999999999997E-2</v>
      </c>
      <c r="I6" s="22">
        <v>150000</v>
      </c>
    </row>
    <row r="7" spans="2:9" x14ac:dyDescent="0.45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2">
        <v>0.02</v>
      </c>
      <c r="I7" s="22">
        <v>120000</v>
      </c>
    </row>
    <row r="8" spans="2:9" x14ac:dyDescent="0.45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2">
        <v>2.8000000000000001E-2</v>
      </c>
      <c r="I8" s="22">
        <v>50000</v>
      </c>
    </row>
    <row r="9" spans="2:9" x14ac:dyDescent="0.45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2">
        <v>2.5000000000000001E-2</v>
      </c>
      <c r="I9" s="22">
        <v>250000</v>
      </c>
    </row>
    <row r="10" spans="2:9" x14ac:dyDescent="0.45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2">
        <v>0.02</v>
      </c>
      <c r="I10" s="22">
        <v>250000</v>
      </c>
    </row>
    <row r="11" spans="2:9" x14ac:dyDescent="0.45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2">
        <v>2.8000000000000001E-2</v>
      </c>
      <c r="I11" s="22">
        <v>210000</v>
      </c>
    </row>
    <row r="12" spans="2:9" x14ac:dyDescent="0.45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2">
        <v>2.8000000000000001E-2</v>
      </c>
      <c r="I12" s="22">
        <v>120000</v>
      </c>
    </row>
    <row r="13" spans="2:9" x14ac:dyDescent="0.45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2">
        <v>0.02</v>
      </c>
      <c r="I13" s="22">
        <v>100000</v>
      </c>
    </row>
    <row r="14" spans="2:9" x14ac:dyDescent="0.45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2">
        <v>2.9000000000000001E-2</v>
      </c>
      <c r="I14" s="22">
        <v>80000</v>
      </c>
    </row>
    <row r="15" spans="2:9" x14ac:dyDescent="0.45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2">
        <v>2.3E-2</v>
      </c>
      <c r="I15" s="22">
        <v>70000</v>
      </c>
    </row>
    <row r="16" spans="2:9" x14ac:dyDescent="0.45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2" t="s">
        <v>66</v>
      </c>
      <c r="I16" s="22">
        <v>50000</v>
      </c>
    </row>
    <row r="17" spans="2:9" x14ac:dyDescent="0.45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2">
        <v>3.3000000000000002E-2</v>
      </c>
      <c r="I17" s="22">
        <v>50000</v>
      </c>
    </row>
    <row r="18" spans="2:9" x14ac:dyDescent="0.45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2">
        <v>2.9000000000000001E-2</v>
      </c>
      <c r="I18" s="22">
        <v>150000</v>
      </c>
    </row>
    <row r="19" spans="2:9" x14ac:dyDescent="0.45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2">
        <v>2.8000000000000001E-2</v>
      </c>
      <c r="I19" s="22">
        <v>150000</v>
      </c>
    </row>
    <row r="20" spans="2:9" x14ac:dyDescent="0.45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2">
        <v>2.1999999999999999E-2</v>
      </c>
      <c r="I20" s="22">
        <v>120000</v>
      </c>
    </row>
    <row r="21" spans="2:9" x14ac:dyDescent="0.45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2">
        <v>0.03</v>
      </c>
      <c r="I21" s="22">
        <v>120000</v>
      </c>
    </row>
    <row r="22" spans="2:9" x14ac:dyDescent="0.45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2">
        <v>2.8000000000000001E-2</v>
      </c>
      <c r="I22" s="22">
        <v>100000</v>
      </c>
    </row>
    <row r="23" spans="2:9" x14ac:dyDescent="0.45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2">
        <v>0.02</v>
      </c>
      <c r="I23" s="22">
        <v>90000</v>
      </c>
    </row>
    <row r="24" spans="2:9" x14ac:dyDescent="0.45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2">
        <v>2.1000000000000001E-2</v>
      </c>
      <c r="I24" s="22">
        <v>80000</v>
      </c>
    </row>
    <row r="25" spans="2:9" x14ac:dyDescent="0.45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2">
        <v>0.02</v>
      </c>
      <c r="I25" s="22">
        <v>70000</v>
      </c>
    </row>
    <row r="26" spans="2:9" x14ac:dyDescent="0.45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2">
        <v>2.1000000000000001E-2</v>
      </c>
      <c r="I26" s="22">
        <v>10000</v>
      </c>
    </row>
    <row r="27" spans="2:9" x14ac:dyDescent="0.45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2">
        <v>0.03</v>
      </c>
      <c r="I27" s="22">
        <v>270000</v>
      </c>
    </row>
    <row r="28" spans="2:9" x14ac:dyDescent="0.45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2" t="s">
        <v>66</v>
      </c>
      <c r="I28" s="22">
        <v>150000</v>
      </c>
    </row>
    <row r="29" spans="2:9" x14ac:dyDescent="0.45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2">
        <v>0.02</v>
      </c>
      <c r="I29" s="22">
        <v>150000</v>
      </c>
    </row>
    <row r="30" spans="2:9" x14ac:dyDescent="0.45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2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7" x14ac:dyDescent="0.45"/>
  <cols>
    <col min="1" max="1" width="4.08203125" customWidth="1"/>
    <col min="5" max="5" width="5.25" bestFit="1" customWidth="1"/>
    <col min="6" max="6" width="11.08203125" bestFit="1" customWidth="1"/>
    <col min="9" max="9" width="11.33203125" customWidth="1"/>
  </cols>
  <sheetData>
    <row r="2" spans="2:9" x14ac:dyDescent="0.45">
      <c r="B2" t="s">
        <v>0</v>
      </c>
    </row>
    <row r="3" spans="2:9" x14ac:dyDescent="0.45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5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5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5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5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5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5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5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5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5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5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5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5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5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5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5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5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5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5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5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5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5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5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5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5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5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5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146050</xdr:colOff>
                <xdr:row>0</xdr:row>
                <xdr:rowOff>76200</xdr:rowOff>
              </from>
              <to>
                <xdr:col>8</xdr:col>
                <xdr:colOff>762000</xdr:colOff>
                <xdr:row>1</xdr:row>
                <xdr:rowOff>146050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김서현</cp:lastModifiedBy>
  <cp:lastPrinted>2026-07-15T02:41:56Z</cp:lastPrinted>
  <dcterms:created xsi:type="dcterms:W3CDTF">2023-08-09T00:13:15Z</dcterms:created>
  <dcterms:modified xsi:type="dcterms:W3CDTF">2026-07-15T03:36:17Z</dcterms:modified>
</cp:coreProperties>
</file>