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5\Desktop\2026_컴활1급_실기_기출문제집\02 최신기출유형\01회\"/>
    </mc:Choice>
  </mc:AlternateContent>
  <xr:revisionPtr revIDLastSave="0" documentId="13_ncr:1_{CDEDC2A0-20EF-4DC4-A919-2129661ABDB7}" xr6:coauthVersionLast="47" xr6:coauthVersionMax="47" xr10:uidLastSave="{00000000-0000-0000-0000-000000000000}"/>
  <bookViews>
    <workbookView xWindow="-108" yWindow="-108" windowWidth="23256" windowHeight="12456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1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40" i="3" l="1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I4" i="3" a="1"/>
  <c r="I4" i="3" s="1"/>
  <c r="I5" i="3" a="1"/>
  <c r="I5" i="3"/>
  <c r="I6" i="3" a="1"/>
  <c r="I6" i="3"/>
  <c r="I7" i="3" a="1"/>
  <c r="I7" i="3"/>
  <c r="I8" i="3" a="1"/>
  <c r="I8" i="3" s="1"/>
  <c r="I9" i="3" a="1"/>
  <c r="I9" i="3"/>
  <c r="I10" i="3" a="1"/>
  <c r="I10" i="3"/>
  <c r="I11" i="3" a="1"/>
  <c r="I11" i="3" s="1"/>
  <c r="I12" i="3" a="1"/>
  <c r="I12" i="3" s="1"/>
  <c r="I13" i="3" a="1"/>
  <c r="I13" i="3"/>
  <c r="I14" i="3" a="1"/>
  <c r="I14" i="3"/>
  <c r="I15" i="3" a="1"/>
  <c r="I15" i="3"/>
  <c r="I16" i="3" a="1"/>
  <c r="I16" i="3" s="1"/>
  <c r="I17" i="3" a="1"/>
  <c r="I17" i="3"/>
  <c r="I18" i="3" a="1"/>
  <c r="I18" i="3"/>
  <c r="I19" i="3" a="1"/>
  <c r="I19" i="3"/>
  <c r="I20" i="3" a="1"/>
  <c r="I20" i="3" s="1"/>
  <c r="I21" i="3" a="1"/>
  <c r="I21" i="3"/>
  <c r="I22" i="3" a="1"/>
  <c r="I22" i="3"/>
  <c r="I23" i="3" a="1"/>
  <c r="I23" i="3"/>
  <c r="I24" i="3" a="1"/>
  <c r="I24" i="3" s="1"/>
  <c r="I25" i="3" a="1"/>
  <c r="I25" i="3"/>
  <c r="I26" i="3" a="1"/>
  <c r="I26" i="3"/>
  <c r="I27" i="3" a="1"/>
  <c r="I27" i="3"/>
  <c r="I28" i="3" a="1"/>
  <c r="I28" i="3" s="1"/>
  <c r="I29" i="3" a="1"/>
  <c r="I29" i="3"/>
  <c r="I30" i="3" a="1"/>
  <c r="I30" i="3"/>
  <c r="I31" i="3" a="1"/>
  <c r="I31" i="3"/>
  <c r="I32" i="3" a="1"/>
  <c r="I32" i="3" s="1"/>
  <c r="I33" i="3" a="1"/>
  <c r="I33" i="3"/>
  <c r="I34" i="3" a="1"/>
  <c r="I34" i="3"/>
  <c r="I35" i="3" a="1"/>
  <c r="I35" i="3"/>
  <c r="I3" i="3" a="1"/>
  <c r="I3" i="3" s="1"/>
  <c r="A28" i="1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L4" i="3" a="1"/>
  <c r="L8" i="3" a="1"/>
  <c r="L12" i="3" a="1"/>
  <c r="L16" i="3" a="1"/>
  <c r="L20" i="3" a="1"/>
  <c r="L24" i="3" a="1"/>
  <c r="L28" i="3" a="1"/>
  <c r="L32" i="3" a="1"/>
  <c r="L10" i="3" a="1"/>
  <c r="L14" i="3" a="1"/>
  <c r="L18" i="3" a="1"/>
  <c r="L22" i="3" a="1"/>
  <c r="L26" i="3" a="1"/>
  <c r="L30" i="3" a="1"/>
  <c r="L34" i="3" a="1"/>
  <c r="L7" i="3" a="1"/>
  <c r="L15" i="3" a="1"/>
  <c r="L19" i="3" a="1"/>
  <c r="L23" i="3" a="1"/>
  <c r="L27" i="3" a="1"/>
  <c r="L31" i="3" a="1"/>
  <c r="L35" i="3" a="1"/>
  <c r="L6" i="3" a="1"/>
  <c r="L11" i="3" a="1"/>
  <c r="L5" i="3" a="1"/>
  <c r="L9" i="3" a="1"/>
  <c r="L13" i="3" a="1"/>
  <c r="L17" i="3" a="1"/>
  <c r="L21" i="3" a="1"/>
  <c r="L25" i="3" a="1"/>
  <c r="L29" i="3" a="1"/>
  <c r="L33" i="3" a="1"/>
  <c r="L3" i="3" a="1"/>
  <c r="L33" i="3" l="1"/>
  <c r="L29" i="3"/>
  <c r="L25" i="3"/>
  <c r="L21" i="3"/>
  <c r="L17" i="3"/>
  <c r="L13" i="3"/>
  <c r="L9" i="3"/>
  <c r="L5" i="3"/>
  <c r="L11" i="3"/>
  <c r="L6" i="3"/>
  <c r="L35" i="3"/>
  <c r="L31" i="3"/>
  <c r="L27" i="3"/>
  <c r="L23" i="3"/>
  <c r="L19" i="3"/>
  <c r="L15" i="3"/>
  <c r="L7" i="3"/>
  <c r="L34" i="3"/>
  <c r="L30" i="3"/>
  <c r="L26" i="3"/>
  <c r="L22" i="3"/>
  <c r="L18" i="3"/>
  <c r="L14" i="3"/>
  <c r="L10" i="3"/>
  <c r="L32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7488DE9-0FB3-4174-83B0-D5936C551571}" name="MS Access Database_Query" type="1" refreshedVersion="7" background="1">
    <dbPr connection="DSN=MS Access Database;DBQ=C:\Users\82105\Desktop\2026_컴활1급_실기_기출문제집\02 최신기출유형\01회\저축현황.accdb;DefaultDir=C:\Users\82105\Desktop\2026_컴활1급_실기_기출문제집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<sst xmlns="http://schemas.openxmlformats.org/spreadsheetml/2006/main" count="955" uniqueCount="79">
  <si>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</si>
  <si>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</si>
  <si>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</si>
  <si>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</si>
  <si>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</si>
  <si>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</si>
  <si>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</si>
  <si>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</si>
  <si>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</si>
  <si>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</si>
  <si>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</si>
  <si>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</si>
  <si>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</si>
  <si>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</si>
  <si>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</si>
  <si>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</si>
  <si>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</si>
  <si>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</si>
  <si>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</si>
  <si>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</si>
  <si>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</si>
  <si>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</si>
  <si>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</si>
  <si>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</si>
  <si>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</si>
  <si>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</si>
  <si>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</si>
  <si>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</si>
  <si>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</si>
  <si>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</si>
  <si>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</si>
  <si>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</si>
  <si>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</si>
  <si>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</si>
  <si>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</si>
  <si>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</si>
  <si>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</si>
  <si>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</si>
  <si>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</si>
  <si>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</si>
  <si>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</si>
  <si>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</si>
  <si>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</si>
  <si>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</si>
  <si>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</si>
  <si>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</si>
  <si>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</si>
  <si>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</si>
  <si>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</si>
  <si>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</si>
  <si>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</si>
  <si>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</si>
  <si>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</si>
  <si>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</si>
  <si>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</si>
  <si>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</si>
  <si>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</si>
  <si>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</si>
  <si>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</si>
  <si>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</si>
  <si>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</si>
  <si>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</si>
  <si>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</si>
  <si>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</si>
  <si>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</si>
  <si>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</si>
  <si>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</si>
  <si>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</si>
  <si>
    <t>조건</t>
    <phoneticPr fontId="1" type="noConversion"/>
  </si>
  <si>
    <t>총합계</t>
  </si>
  <si>
    <t>값</t>
  </si>
  <si>
    <t>가입시간2</t>
  </si>
  <si>
    <t>오전</t>
  </si>
  <si>
    <t>오후</t>
  </si>
  <si>
    <t>전체 평균 : 월불입액</t>
  </si>
  <si>
    <t>평균 : 월불입액</t>
  </si>
  <si>
    <t>전체 평균 : 연이율</t>
  </si>
  <si>
    <t>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</si>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</sst>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1" formatCode="[Red][&gt;=0.03]&quot;★&quot;0.0%;[Blue][&gt;=0.025]&quot;☆&quot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1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5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15F-435F-B386-93FCE40E8D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731520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2105" refreshedDate="46098.646874305552" backgroundQuery="1" createdVersion="7" refreshedVersion="7" minRefreshableVersion="3" recordCount="33" xr:uid="{74F80848-80B0-4F91-981F-B437DFB3940F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FDEDCAE-4DE7-4B7B-B300-8946992A382D}" name="피벗 테이블1" cacheId="11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J3" sqref="J3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57" t="s">
        <v>68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4" priority="1">
      <formula>AND(MOD(MONTH($C3),2)=1,$C3&gt;=DATE(2019,1,1))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>
      <selection activeCell="I6" sqref="I6"/>
    </sheetView>
  </sheetViews>
  <sheetFormatPr defaultRowHeight="17.399999999999999" x14ac:dyDescent="0.4"/>
  <cols>
    <col min="1" max="1" width="10.19921875" customWidth="1"/>
    <col min="3" max="3" width="12.09765625" customWidth="1"/>
    <col min="4" max="4" width="10.19921875" customWidth="1"/>
    <col min="6" max="7" width="10.19921875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4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4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4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4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4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4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4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4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4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4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4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4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4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4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4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4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4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4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4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4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4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4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4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4">
      <c r="A27" t="s">
        <v>44</v>
      </c>
    </row>
    <row r="28" spans="1:9" x14ac:dyDescent="0.4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4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4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4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4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4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4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4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4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4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4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3" orientation="portrait" blackAndWhite="1" errors="blank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abSelected="1" workbookViewId="0">
      <selection activeCell="I3" sqref="I3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 cm="1">
        <f t="array" ref="I3">INDEX($A$39:$E$42,MATCH(D3,$A$40:$A$42,0)+1,MATCH(YEAR(C3),$B$38:$E$38,1)+1)</f>
        <v>0.02</v>
      </c>
      <c r="J3" s="7"/>
      <c r="K3" s="1" t="str">
        <f ca="1">TEXT(QUOTIENT(_xlfn.DAYS(TODAY(),C3),30),"00개월")</f>
        <v>76개월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 cm="1">
        <f t="array" ref="I4">INDEX($A$39:$E$42,MATCH(D4,$A$40:$A$42,0)+1,MATCH(YEAR(C4),$B$38:$E$38,1)+1)</f>
        <v>2.1999999999999999E-2</v>
      </c>
      <c r="J4" s="7"/>
      <c r="K4" s="1" t="str">
        <f t="shared" ref="K4:K35" ca="1" si="0">TEXT(QUOTIENT(_xlfn.DAYS(TODAY(),C4),30),"00개월")</f>
        <v>112개월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 cm="1">
        <f t="array" ref="I5">INDEX($A$39:$E$42,MATCH(D5,$A$40:$A$42,0)+1,MATCH(YEAR(C5),$B$38:$E$38,1)+1)</f>
        <v>0.02</v>
      </c>
      <c r="J5" s="7"/>
      <c r="K5" s="1" t="str">
        <f t="shared" ca="1" si="0"/>
        <v>84개월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 cm="1">
        <f t="array" ref="I6">INDEX($A$39:$E$42,MATCH(D6,$A$40:$A$42,0)+1,MATCH(YEAR(C6),$B$38:$E$38,1)+1)</f>
        <v>2.3E-2</v>
      </c>
      <c r="J6" s="7"/>
      <c r="K6" s="1" t="str">
        <f t="shared" ca="1" si="0"/>
        <v>78개월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 cm="1">
        <f t="array" ref="I7">INDEX($A$39:$E$42,MATCH(D7,$A$40:$A$42,0)+1,MATCH(YEAR(C7),$B$38:$E$38,1)+1)</f>
        <v>0.02</v>
      </c>
      <c r="J7" s="7"/>
      <c r="K7" s="1" t="str">
        <f t="shared" ca="1" si="0"/>
        <v>88개월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 cm="1">
        <f t="array" ref="I8">INDEX($A$39:$E$42,MATCH(D8,$A$40:$A$42,0)+1,MATCH(YEAR(C8),$B$38:$E$38,1)+1)</f>
        <v>2.8000000000000001E-2</v>
      </c>
      <c r="J8" s="7"/>
      <c r="K8" s="1" t="str">
        <f t="shared" ca="1" si="0"/>
        <v>73개월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 cm="1">
        <f t="array" ref="I9">INDEX($A$39:$E$42,MATCH(D9,$A$40:$A$42,0)+1,MATCH(YEAR(C9),$B$38:$E$38,1)+1)</f>
        <v>2.3E-2</v>
      </c>
      <c r="J9" s="7"/>
      <c r="K9" s="1" t="str">
        <f t="shared" ca="1" si="0"/>
        <v>96개월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 cm="1">
        <f t="array" ref="I10">INDEX($A$39:$E$42,MATCH(D10,$A$40:$A$42,0)+1,MATCH(YEAR(C10),$B$38:$E$38,1)+1)</f>
        <v>2.3E-2</v>
      </c>
      <c r="J10" s="7"/>
      <c r="K10" s="1" t="str">
        <f t="shared" ca="1" si="0"/>
        <v>76개월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 cm="1">
        <f t="array" ref="I11">INDEX($A$39:$E$42,MATCH(D11,$A$40:$A$42,0)+1,MATCH(YEAR(C11),$B$38:$E$38,1)+1)</f>
        <v>2.1999999999999999E-2</v>
      </c>
      <c r="J11" s="7"/>
      <c r="K11" s="1" t="str">
        <f t="shared" ca="1" si="0"/>
        <v>118개월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 cm="1">
        <f t="array" ref="I12">INDEX($A$39:$E$42,MATCH(D12,$A$40:$A$42,0)+1,MATCH(YEAR(C12),$B$38:$E$38,1)+1)</f>
        <v>2.9000000000000001E-2</v>
      </c>
      <c r="J12" s="7"/>
      <c r="K12" s="1" t="str">
        <f t="shared" ca="1" si="0"/>
        <v>84개월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 cm="1">
        <f t="array" ref="I13">INDEX($A$39:$E$42,MATCH(D13,$A$40:$A$42,0)+1,MATCH(YEAR(C13),$B$38:$E$38,1)+1)</f>
        <v>2.9000000000000001E-2</v>
      </c>
      <c r="J13" s="7"/>
      <c r="K13" s="1" t="str">
        <f t="shared" ca="1" si="0"/>
        <v>76개월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 cm="1">
        <f t="array" ref="I14">INDEX($A$39:$E$42,MATCH(D14,$A$40:$A$42,0)+1,MATCH(YEAR(C14),$B$38:$E$38,1)+1)</f>
        <v>2.8000000000000001E-2</v>
      </c>
      <c r="J14" s="7"/>
      <c r="K14" s="1" t="str">
        <f t="shared" ca="1" si="0"/>
        <v>64개월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 cm="1">
        <f t="array" ref="I15">INDEX($A$39:$E$42,MATCH(D15,$A$40:$A$42,0)+1,MATCH(YEAR(C15),$B$38:$E$38,1)+1)</f>
        <v>2.8000000000000001E-2</v>
      </c>
      <c r="J15" s="7"/>
      <c r="K15" s="1" t="str">
        <f t="shared" ca="1" si="0"/>
        <v>113개월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 cm="1">
        <f t="array" ref="I16">INDEX($A$39:$E$42,MATCH(D16,$A$40:$A$42,0)+1,MATCH(YEAR(C16),$B$38:$E$38,1)+1)</f>
        <v>2.1000000000000001E-2</v>
      </c>
      <c r="J16" s="7"/>
      <c r="K16" s="1" t="str">
        <f t="shared" ca="1" si="0"/>
        <v>63개월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 cm="1">
        <f t="array" ref="I17">INDEX($A$39:$E$42,MATCH(D17,$A$40:$A$42,0)+1,MATCH(YEAR(C17),$B$38:$E$38,1)+1)</f>
        <v>0.03</v>
      </c>
      <c r="J17" s="7"/>
      <c r="K17" s="1" t="str">
        <f t="shared" ca="1" si="0"/>
        <v>104개월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 cm="1">
        <f t="array" ref="I18">INDEX($A$39:$E$42,MATCH(D18,$A$40:$A$42,0)+1,MATCH(YEAR(C18),$B$38:$E$38,1)+1)</f>
        <v>2.1000000000000001E-2</v>
      </c>
      <c r="J18" s="7"/>
      <c r="K18" s="1" t="str">
        <f t="shared" ca="1" si="0"/>
        <v>68개월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 cm="1">
        <f t="array" ref="I19">INDEX($A$39:$E$42,MATCH(D19,$A$40:$A$42,0)+1,MATCH(YEAR(C19),$B$38:$E$38,1)+1)</f>
        <v>2.1000000000000001E-2</v>
      </c>
      <c r="J19" s="7"/>
      <c r="K19" s="1" t="str">
        <f t="shared" ca="1" si="0"/>
        <v>65개월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 cm="1">
        <f t="array" ref="I20">INDEX($A$39:$E$42,MATCH(D20,$A$40:$A$42,0)+1,MATCH(YEAR(C20),$B$38:$E$38,1)+1)</f>
        <v>2.8000000000000001E-2</v>
      </c>
      <c r="J20" s="7"/>
      <c r="K20" s="1" t="str">
        <f t="shared" ca="1" si="0"/>
        <v>71개월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 cm="1">
        <f t="array" ref="I21">INDEX($A$39:$E$42,MATCH(D21,$A$40:$A$42,0)+1,MATCH(YEAR(C21),$B$38:$E$38,1)+1)</f>
        <v>0.02</v>
      </c>
      <c r="J21" s="7"/>
      <c r="K21" s="1" t="str">
        <f t="shared" ca="1" si="0"/>
        <v>91개월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 cm="1">
        <f t="array" ref="I22">INDEX($A$39:$E$42,MATCH(D22,$A$40:$A$42,0)+1,MATCH(YEAR(C22),$B$38:$E$38,1)+1)</f>
        <v>2.9000000000000001E-2</v>
      </c>
      <c r="J22" s="7"/>
      <c r="K22" s="1" t="str">
        <f t="shared" ca="1" si="0"/>
        <v>78개월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 cm="1">
        <f t="array" ref="I23">INDEX($A$39:$E$42,MATCH(D23,$A$40:$A$42,0)+1,MATCH(YEAR(C23),$B$38:$E$38,1)+1)</f>
        <v>1.4999999999999999E-2</v>
      </c>
      <c r="J23" s="7"/>
      <c r="K23" s="1" t="str">
        <f t="shared" ca="1" si="0"/>
        <v>67개월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 cm="1">
        <f t="array" ref="I24">INDEX($A$39:$E$42,MATCH(D24,$A$40:$A$42,0)+1,MATCH(YEAR(C24),$B$38:$E$38,1)+1)</f>
        <v>2.9000000000000001E-2</v>
      </c>
      <c r="J24" s="7"/>
      <c r="K24" s="1" t="str">
        <f t="shared" ca="1" si="0"/>
        <v>91개월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 cm="1">
        <f t="array" ref="I25">INDEX($A$39:$E$42,MATCH(D25,$A$40:$A$42,0)+1,MATCH(YEAR(C25),$B$38:$E$38,1)+1)</f>
        <v>0.02</v>
      </c>
      <c r="J25" s="7"/>
      <c r="K25" s="1" t="str">
        <f t="shared" ca="1" si="0"/>
        <v>77개월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 cm="1">
        <f t="array" ref="I26">INDEX($A$39:$E$42,MATCH(D26,$A$40:$A$42,0)+1,MATCH(YEAR(C26),$B$38:$E$38,1)+1)</f>
        <v>0.02</v>
      </c>
      <c r="J26" s="7"/>
      <c r="K26" s="1" t="str">
        <f t="shared" ca="1" si="0"/>
        <v>84개월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 cm="1">
        <f t="array" ref="I27">INDEX($A$39:$E$42,MATCH(D27,$A$40:$A$42,0)+1,MATCH(YEAR(C27),$B$38:$E$38,1)+1)</f>
        <v>2.1999999999999999E-2</v>
      </c>
      <c r="J27" s="7"/>
      <c r="K27" s="1" t="str">
        <f t="shared" ca="1" si="0"/>
        <v>113개월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 cm="1">
        <f t="array" ref="I28">INDEX($A$39:$E$42,MATCH(D28,$A$40:$A$42,0)+1,MATCH(YEAR(C28),$B$38:$E$38,1)+1)</f>
        <v>2.1000000000000001E-2</v>
      </c>
      <c r="J28" s="7"/>
      <c r="K28" s="1" t="str">
        <f t="shared" ca="1" si="0"/>
        <v>75개월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 cm="1">
        <f t="array" ref="I29">INDEX($A$39:$E$42,MATCH(D29,$A$40:$A$42,0)+1,MATCH(YEAR(C29),$B$38:$E$38,1)+1)</f>
        <v>2.8000000000000001E-2</v>
      </c>
      <c r="J29" s="7"/>
      <c r="K29" s="1" t="str">
        <f t="shared" ca="1" si="0"/>
        <v>73개월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 cm="1">
        <f t="array" ref="I30">INDEX($A$39:$E$42,MATCH(D30,$A$40:$A$42,0)+1,MATCH(YEAR(C30),$B$38:$E$38,1)+1)</f>
        <v>2.1000000000000001E-2</v>
      </c>
      <c r="J30" s="7"/>
      <c r="K30" s="1" t="str">
        <f t="shared" ca="1" si="0"/>
        <v>67개월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 cm="1">
        <f t="array" ref="I31">INDEX($A$39:$E$42,MATCH(D31,$A$40:$A$42,0)+1,MATCH(YEAR(C31),$B$38:$E$38,1)+1)</f>
        <v>0.02</v>
      </c>
      <c r="J31" s="7"/>
      <c r="K31" s="1" t="str">
        <f t="shared" ca="1" si="0"/>
        <v>76개월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 cm="1">
        <f t="array" ref="I32">INDEX($A$39:$E$42,MATCH(D32,$A$40:$A$42,0)+1,MATCH(YEAR(C32),$B$38:$E$38,1)+1)</f>
        <v>2.3E-2</v>
      </c>
      <c r="J32" s="7"/>
      <c r="K32" s="1" t="str">
        <f t="shared" ca="1" si="0"/>
        <v>98개월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 cm="1">
        <f t="array" ref="I33">INDEX($A$39:$E$42,MATCH(D33,$A$40:$A$42,0)+1,MATCH(YEAR(C33),$B$38:$E$38,1)+1)</f>
        <v>2.1999999999999999E-2</v>
      </c>
      <c r="J33" s="7"/>
      <c r="K33" s="1" t="str">
        <f t="shared" ca="1" si="0"/>
        <v>123개월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 cm="1">
        <f t="array" ref="I34">INDEX($A$39:$E$42,MATCH(D34,$A$40:$A$42,0)+1,MATCH(YEAR(C34),$B$38:$E$38,1)+1)</f>
        <v>2.9000000000000001E-2</v>
      </c>
      <c r="J34" s="7"/>
      <c r="K34" s="1" t="str">
        <f t="shared" ca="1" si="0"/>
        <v>82개월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 cm="1">
        <f t="array" ref="I35">INDEX($A$39:$E$42,MATCH(D35,$A$40:$A$42,0)+1,MATCH(YEAR(C35),$B$38:$E$38,1)+1)</f>
        <v>2.1000000000000001E-2</v>
      </c>
      <c r="J35" s="7"/>
      <c r="K35" s="1" t="str">
        <f t="shared" ca="1" si="0"/>
        <v>67개월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 t="e">
        <f t="array" ref="F40">AVERAGE(IF(($D$3:$D$35=A40),$F$3:$F$35)&lt;&gt;MAX(IF($D$3:$D$35=A40,$F$3:$F$35)))</f>
        <v>#DIV/0!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G9" sqref="G9"/>
    </sheetView>
  </sheetViews>
  <sheetFormatPr defaultRowHeight="17.399999999999999" x14ac:dyDescent="0.4"/>
  <cols>
    <col min="2" max="2" width="11.5976562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14.09765625" bestFit="1" customWidth="1"/>
    <col min="9" max="9" width="18.69921875" bestFit="1" customWidth="1"/>
    <col min="10" max="10" width="16.69921875" bestFit="1" customWidth="1"/>
    <col min="11" max="11" width="16.8984375" bestFit="1" customWidth="1"/>
    <col min="12" max="22" width="7.19921875" bestFit="1" customWidth="1"/>
    <col min="23" max="23" width="9.3984375" bestFit="1" customWidth="1"/>
    <col min="24" max="28" width="7.19921875" bestFit="1" customWidth="1"/>
    <col min="29" max="29" width="9.3984375" bestFit="1" customWidth="1"/>
    <col min="30" max="30" width="7.19921875" bestFit="1" customWidth="1"/>
    <col min="31" max="31" width="9.3984375" bestFit="1" customWidth="1"/>
    <col min="32" max="33" width="7.19921875" bestFit="1" customWidth="1"/>
    <col min="34" max="34" width="9.3984375" bestFit="1" customWidth="1"/>
    <col min="35" max="38" width="7.19921875" bestFit="1" customWidth="1"/>
    <col min="39" max="39" width="9.3984375" bestFit="1" customWidth="1"/>
    <col min="40" max="40" width="6.796875" bestFit="1" customWidth="1"/>
  </cols>
  <sheetData>
    <row r="2" spans="2:7" x14ac:dyDescent="0.4">
      <c r="B2" s="58" t="s">
        <v>5</v>
      </c>
      <c r="C2" t="s">
        <v>78</v>
      </c>
    </row>
    <row r="4" spans="2:7" x14ac:dyDescent="0.4">
      <c r="D4" s="58" t="s">
        <v>4</v>
      </c>
    </row>
    <row r="5" spans="2:7" x14ac:dyDescent="0.4">
      <c r="B5" s="58" t="s">
        <v>71</v>
      </c>
      <c r="C5" s="58" t="s">
        <v>70</v>
      </c>
      <c r="D5" t="s">
        <v>12</v>
      </c>
      <c r="E5" t="s">
        <v>24</v>
      </c>
      <c r="F5" t="s">
        <v>16</v>
      </c>
      <c r="G5" t="s">
        <v>69</v>
      </c>
    </row>
    <row r="6" spans="2:7" x14ac:dyDescent="0.4">
      <c r="B6" t="s">
        <v>72</v>
      </c>
      <c r="D6" s="59"/>
      <c r="E6" s="59"/>
      <c r="F6" s="59"/>
      <c r="G6" s="59"/>
    </row>
    <row r="7" spans="2:7" x14ac:dyDescent="0.4">
      <c r="C7" t="s">
        <v>75</v>
      </c>
      <c r="D7" s="59">
        <v>143750</v>
      </c>
      <c r="E7" s="59">
        <v>83333.333333333328</v>
      </c>
      <c r="F7" s="59">
        <v>142500</v>
      </c>
      <c r="G7" s="59">
        <v>126818.18181818182</v>
      </c>
    </row>
    <row r="8" spans="2:7" x14ac:dyDescent="0.4">
      <c r="C8" t="s">
        <v>77</v>
      </c>
      <c r="D8" s="60">
        <v>2.9499999999999998E-2</v>
      </c>
      <c r="E8" s="60">
        <v>2.4666666666666667E-2</v>
      </c>
      <c r="F8" s="60">
        <v>2.1250000000000002E-2</v>
      </c>
      <c r="G8" s="60">
        <v>2.518181818181818E-2</v>
      </c>
    </row>
    <row r="9" spans="2:7" x14ac:dyDescent="0.4">
      <c r="B9" t="s">
        <v>73</v>
      </c>
      <c r="D9" s="59"/>
      <c r="E9" s="59"/>
      <c r="F9" s="59"/>
      <c r="G9" s="59"/>
    </row>
    <row r="10" spans="2:7" x14ac:dyDescent="0.4">
      <c r="C10" t="s">
        <v>75</v>
      </c>
      <c r="D10" s="59"/>
      <c r="E10" s="59">
        <v>110000</v>
      </c>
      <c r="F10" s="59">
        <v>166666.66666666666</v>
      </c>
      <c r="G10" s="59">
        <v>138333.33333333334</v>
      </c>
    </row>
    <row r="11" spans="2:7" x14ac:dyDescent="0.4">
      <c r="C11" t="s">
        <v>77</v>
      </c>
      <c r="D11" s="60"/>
      <c r="E11" s="60">
        <v>2.8000000000000001E-2</v>
      </c>
      <c r="F11" s="60">
        <v>0.02</v>
      </c>
      <c r="G11" s="60">
        <v>2.4000000000000004E-2</v>
      </c>
    </row>
    <row r="12" spans="2:7" x14ac:dyDescent="0.4">
      <c r="B12" t="s">
        <v>74</v>
      </c>
      <c r="D12" s="59">
        <v>143750</v>
      </c>
      <c r="E12" s="59">
        <v>96666.666666666672</v>
      </c>
      <c r="F12" s="59">
        <v>152857.14285714287</v>
      </c>
      <c r="G12" s="59">
        <v>130882.35294117648</v>
      </c>
    </row>
    <row r="13" spans="2:7" x14ac:dyDescent="0.4">
      <c r="B13" t="s">
        <v>76</v>
      </c>
      <c r="D13" s="60">
        <v>2.9499999999999998E-2</v>
      </c>
      <c r="E13" s="60">
        <v>2.6333333333333334E-2</v>
      </c>
      <c r="F13" s="60">
        <v>2.0714285714285713E-2</v>
      </c>
      <c r="G13" s="60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E8" sqref="E8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3"/>
    <sortCondition sortBy="cellColor" ref="F5:F37" dxfId="2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10" workbookViewId="0">
      <selection activeCell="J11" sqref="J11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K3" sqref="K3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61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61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61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61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61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61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61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61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61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61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61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61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61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61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61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61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61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61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61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61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61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61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61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61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61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61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3" name="Button 2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J3" sqref="J3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4096</cp:lastModifiedBy>
  <cp:lastPrinted>2026-03-17T06:13:30Z</cp:lastPrinted>
  <dcterms:created xsi:type="dcterms:W3CDTF">2023-08-09T00:13:15Z</dcterms:created>
  <dcterms:modified xsi:type="dcterms:W3CDTF">2026-03-17T06:50:30Z</dcterms:modified>
</cp:coreProperties>
</file>